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709571F-2F00-47CB-9535-1EA1E1D1E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  <sheet name="Example 4" sheetId="4" r:id="rId4"/>
    <sheet name="Example 5" sheetId="5" r:id="rId5"/>
    <sheet name="Example 6" sheetId="6" r:id="rId6"/>
  </sheets>
  <definedNames>
    <definedName name="_xlnm._FilterDatabase" localSheetId="1" hidden="1">'Example 2'!$B$4:$C$10</definedName>
    <definedName name="_xlnm._FilterDatabase" localSheetId="5" hidden="1">'Example 6'!$B$3:$D$30</definedName>
    <definedName name="RankList" localSheetId="1">'Example 2'!#REF!</definedName>
    <definedName name="RankList" localSheetId="2">'Example 3'!#REF!</definedName>
    <definedName name="RankList" localSheetId="3">'Example 4'!#REF!</definedName>
    <definedName name="RankList" localSheetId="4">'Example 5'!#REF!</definedName>
    <definedName name="RankList" localSheetId="5">'Example 6'!#REF!</definedName>
    <definedName name="RankList">'Example 1'!#REF!</definedName>
    <definedName name="Tax_Rate">'Example 2'!$B$14:$C$19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F6" i="5"/>
  <c r="F5" i="5"/>
  <c r="J10" i="1"/>
  <c r="K10" i="1" s="1"/>
  <c r="K11" i="1"/>
  <c r="J11" i="1"/>
  <c r="G5" i="6" l="1"/>
  <c r="H6" i="4" l="1" a="1"/>
  <c r="H6" i="4" s="1"/>
  <c r="H5" i="4" a="1"/>
  <c r="H5" i="4" s="1"/>
  <c r="J7" i="3"/>
  <c r="J6" i="3"/>
  <c r="K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<sst xmlns="http://schemas.openxmlformats.org/spreadsheetml/2006/main" count="138" uniqueCount="57">
  <si>
    <t>Price</t>
  </si>
  <si>
    <t>Cost</t>
  </si>
  <si>
    <t>What does it do?</t>
  </si>
  <si>
    <t>Formula breakdown:</t>
  </si>
  <si>
    <t>What it means:</t>
  </si>
  <si>
    <t>Example:</t>
  </si>
  <si>
    <t>Quantity</t>
  </si>
  <si>
    <t>Item</t>
  </si>
  <si>
    <t>Total Price</t>
  </si>
  <si>
    <t>Total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</si>
  <si>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</si>
  <si>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</si>
  <si>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</si>
  <si>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</si>
  <si>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</si>
  <si>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t>Television</t>
  </si>
  <si>
    <t>Laptop</t>
  </si>
  <si>
    <t>Tablet</t>
  </si>
  <si>
    <t>Keyboard</t>
  </si>
  <si>
    <t xml:space="preserve">Searches for a value in an array </t>
  </si>
  <si>
    <t>and returns a value in the same row from another array.</t>
  </si>
  <si>
    <r>
      <rPr>
        <b/>
        <i/>
        <sz val="14"/>
        <color theme="1"/>
        <rFont val="Calibri"/>
        <family val="2"/>
        <scheme val="minor"/>
      </rPr>
      <t>XLOOKUP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lookup_array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return_array</t>
    </r>
    <r>
      <rPr>
        <sz val="14"/>
        <color rgb="FF0070C0"/>
        <rFont val="Calibri"/>
        <family val="2"/>
        <scheme val="minor"/>
      </rPr>
      <t xml:space="preserve">, </t>
    </r>
    <r>
      <rPr>
        <i/>
        <sz val="14"/>
        <rFont val="Calibri"/>
        <family val="2"/>
        <scheme val="minor"/>
      </rPr>
      <t>[if_not_found], [match_mode], [search_mode]</t>
    </r>
    <r>
      <rPr>
        <sz val="14"/>
        <color rgb="FF0070C0"/>
        <rFont val="Calibri"/>
        <family val="2"/>
        <scheme val="minor"/>
      </rPr>
      <t>)</t>
    </r>
  </si>
  <si>
    <t>Income is Greater than or Equal to…</t>
  </si>
  <si>
    <t>Tax Rate</t>
  </si>
  <si>
    <t>Enter Income</t>
  </si>
  <si>
    <t>SKU</t>
  </si>
  <si>
    <t>TV024788</t>
  </si>
  <si>
    <t>LP1420</t>
  </si>
  <si>
    <t>TB2031</t>
  </si>
  <si>
    <t>KB8522</t>
  </si>
  <si>
    <t>Name</t>
  </si>
  <si>
    <t>Email</t>
  </si>
  <si>
    <t>Date</t>
  </si>
  <si>
    <t>Product Sold</t>
  </si>
  <si>
    <t>Latest Price Sold</t>
  </si>
  <si>
    <t>PC</t>
  </si>
  <si>
    <t>Product</t>
  </si>
  <si>
    <r>
      <rPr>
        <b/>
        <i/>
        <sz val="14"/>
        <color theme="1"/>
        <rFont val="Calibri"/>
        <family val="2"/>
        <scheme val="minor"/>
      </rPr>
      <t>XLOOKUP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list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,[text_if_no_match_found], [Exact Match, Approximate Match or Wildcards],[Search from first or last]</t>
    </r>
    <r>
      <rPr>
        <sz val="14"/>
        <color rgb="FF0070C0"/>
        <rFont val="Calibri"/>
        <family val="2"/>
        <scheme val="minor"/>
      </rPr>
      <t>)</t>
    </r>
  </si>
  <si>
    <t>TV2004</t>
  </si>
  <si>
    <t>LP1411</t>
  </si>
  <si>
    <t>TB3122</t>
  </si>
  <si>
    <t>KB1021</t>
  </si>
  <si>
    <t>john_doe@gmail.com</t>
  </si>
  <si>
    <t>joan_ferguson@gmail.com</t>
  </si>
  <si>
    <t>joanne_velez@gmail.com</t>
  </si>
  <si>
    <t>john_michaloudis@gmail.com</t>
  </si>
  <si>
    <t>joe_sawyer@gmail.com</t>
  </si>
  <si>
    <t>jane_trujillo@gmail.com</t>
  </si>
  <si>
    <t>john_coffey@gmail.com</t>
  </si>
  <si>
    <t>John</t>
  </si>
  <si>
    <t>Joan</t>
  </si>
  <si>
    <t>Joanne</t>
  </si>
  <si>
    <t>Joe</t>
  </si>
  <si>
    <t>Jane</t>
  </si>
  <si>
    <t>Search</t>
  </si>
  <si>
    <t>Jo?n</t>
  </si>
  <si>
    <t>Joa*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</si>
</sst>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 mmm\ yy"/>
    <numFmt numFmtId="165" formatCode="[$$-1004]#,##0"/>
    <numFmt numFmtId="166" formatCode="[$$-45C]#,##0_ ;[Red]\-[$$-45C]#,##0\ "/>
    <numFmt numFmtId="167" formatCode="_(* #,##0_);_(* \(#,##0\);_(* &quot;-&quot;??_);_(@_)"/>
    <numFmt numFmtId="168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0" borderId="0" xfId="0" applyFont="1"/>
    <xf numFmtId="0" fontId="14" fillId="2" borderId="0" xfId="0" applyFont="1" applyFill="1" applyBorder="1" applyAlignment="1"/>
    <xf numFmtId="0" fontId="10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165" fontId="8" fillId="3" borderId="3" xfId="0" applyNumberFormat="1" applyFont="1" applyFill="1" applyBorder="1" applyAlignment="1">
      <alignment horizontal="center"/>
    </xf>
    <xf numFmtId="0" fontId="21" fillId="4" borderId="0" xfId="1" applyFont="1" applyFill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24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19" fillId="4" borderId="0" xfId="1" applyFill="1" applyAlignment="1">
      <alignment horizontal="center"/>
    </xf>
    <xf numFmtId="0" fontId="19" fillId="4" borderId="0" xfId="1" applyFill="1" applyAlignment="1">
      <alignment horizontal="center"/>
    </xf>
    <xf numFmtId="0" fontId="8" fillId="2" borderId="0" xfId="0" quotePrefix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9" fillId="4" borderId="0" xfId="1" applyFill="1" applyAlignment="1">
      <alignment horizontal="center" vertical="center"/>
    </xf>
    <xf numFmtId="0" fontId="19" fillId="4" borderId="0" xfId="1" applyFill="1" applyAlignment="1">
      <alignment horizontal="left" vertical="center"/>
    </xf>
    <xf numFmtId="164" fontId="27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7" fontId="16" fillId="3" borderId="1" xfId="2" applyNumberFormat="1" applyFont="1" applyFill="1" applyBorder="1" applyAlignment="1">
      <alignment horizontal="left"/>
    </xf>
    <xf numFmtId="0" fontId="19" fillId="4" borderId="0" xfId="1" applyFill="1" applyAlignment="1">
      <alignment horizontal="center"/>
    </xf>
    <xf numFmtId="15" fontId="16" fillId="3" borderId="1" xfId="0" applyNumberFormat="1" applyFont="1" applyFill="1" applyBorder="1" applyAlignment="1">
      <alignment horizontal="left"/>
    </xf>
    <xf numFmtId="15" fontId="16" fillId="3" borderId="0" xfId="0" applyNumberFormat="1" applyFont="1" applyFill="1" applyBorder="1" applyAlignment="1">
      <alignment horizontal="left"/>
    </xf>
    <xf numFmtId="168" fontId="16" fillId="3" borderId="1" xfId="4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19" fillId="4" borderId="0" xfId="1" applyFill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9" fillId="4" borderId="0" xfId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</cellXfs>
  <cellStyles count="5">
    <cellStyle name="Comma" xfId="2" builtinId="3"/>
    <cellStyle name="Currency" xfId="4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333375</xdr:colOff>
      <xdr:row>1</xdr:row>
      <xdr:rowOff>200025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625" y="57150"/>
          <a:ext cx="6229350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609600</xdr:colOff>
      <xdr:row>7</xdr:row>
      <xdr:rowOff>276225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29300" y="3981450"/>
          <a:ext cx="1428750" cy="3143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649817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948889</xdr:colOff>
      <xdr:row>0</xdr:row>
      <xdr:rowOff>477308</xdr:rowOff>
    </xdr:from>
    <xdr:to>
      <xdr:col>11</xdr:col>
      <xdr:colOff>2896634</xdr:colOff>
      <xdr:row>2</xdr:row>
      <xdr:rowOff>45296</xdr:rowOff>
    </xdr:to>
    <xdr:sp macro="" textlink="">
      <xdr:nvSpPr>
        <xdr:cNvPr id="6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E06127-DDE4-4F02-991B-E4890E340568}"/>
            </a:ext>
          </a:extLst>
        </xdr:cNvPr>
        <xdr:cNvSpPr/>
      </xdr:nvSpPr>
      <xdr:spPr>
        <a:xfrm>
          <a:off x="10505639" y="477308"/>
          <a:ext cx="1947745" cy="63690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948889</xdr:colOff>
      <xdr:row>2</xdr:row>
      <xdr:rowOff>221941</xdr:rowOff>
    </xdr:from>
    <xdr:to>
      <xdr:col>11</xdr:col>
      <xdr:colOff>2896634</xdr:colOff>
      <xdr:row>4</xdr:row>
      <xdr:rowOff>314863</xdr:rowOff>
    </xdr:to>
    <xdr:sp macro="" textlink="">
      <xdr:nvSpPr>
        <xdr:cNvPr id="7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C4A7D9-7127-47F5-8033-3091E1DCFD94}"/>
            </a:ext>
          </a:extLst>
        </xdr:cNvPr>
        <xdr:cNvSpPr/>
      </xdr:nvSpPr>
      <xdr:spPr>
        <a:xfrm>
          <a:off x="10505639" y="1290858"/>
          <a:ext cx="1947745" cy="65383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937683</xdr:colOff>
      <xdr:row>5</xdr:row>
      <xdr:rowOff>110508</xdr:rowOff>
    </xdr:from>
    <xdr:to>
      <xdr:col>11</xdr:col>
      <xdr:colOff>2885428</xdr:colOff>
      <xdr:row>6</xdr:row>
      <xdr:rowOff>210838</xdr:rowOff>
    </xdr:to>
    <xdr:sp macro="" textlink="">
      <xdr:nvSpPr>
        <xdr:cNvPr id="9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4BA65D-4433-454B-B036-24D32A6C8A71}"/>
            </a:ext>
          </a:extLst>
        </xdr:cNvPr>
        <xdr:cNvSpPr/>
      </xdr:nvSpPr>
      <xdr:spPr>
        <a:xfrm>
          <a:off x="10494433" y="2121341"/>
          <a:ext cx="1947745" cy="64008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960095</xdr:colOff>
      <xdr:row>7</xdr:row>
      <xdr:rowOff>140891</xdr:rowOff>
    </xdr:from>
    <xdr:to>
      <xdr:col>11</xdr:col>
      <xdr:colOff>2907840</xdr:colOff>
      <xdr:row>10</xdr:row>
      <xdr:rowOff>4154</xdr:rowOff>
    </xdr:to>
    <xdr:sp macro="" textlink="">
      <xdr:nvSpPr>
        <xdr:cNvPr id="10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329E57-D867-4D06-BADB-10D165E6E6DD}"/>
            </a:ext>
          </a:extLst>
        </xdr:cNvPr>
        <xdr:cNvSpPr/>
      </xdr:nvSpPr>
      <xdr:spPr>
        <a:xfrm>
          <a:off x="10516845" y="2934891"/>
          <a:ext cx="1947745" cy="6464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772584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AF69B6CA-8066-4FF5-BBB9-D6349B66ED2A}"/>
            </a:ext>
          </a:extLst>
        </xdr:cNvPr>
        <xdr:cNvSpPr/>
      </xdr:nvSpPr>
      <xdr:spPr>
        <a:xfrm>
          <a:off x="47625" y="57150"/>
          <a:ext cx="6196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533400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5462-D2E4-4FE3-BA52-EC7537C7C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1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1302372</xdr:colOff>
      <xdr:row>0</xdr:row>
      <xdr:rowOff>328084</xdr:rowOff>
    </xdr:from>
    <xdr:to>
      <xdr:col>11</xdr:col>
      <xdr:colOff>1313367</xdr:colOff>
      <xdr:row>1</xdr:row>
      <xdr:rowOff>329989</xdr:rowOff>
    </xdr:to>
    <xdr:sp macro="" textlink="">
      <xdr:nvSpPr>
        <xdr:cNvPr id="29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F25059-B9C6-477C-AA5B-9542334AD4CF}"/>
            </a:ext>
          </a:extLst>
        </xdr:cNvPr>
        <xdr:cNvSpPr/>
      </xdr:nvSpPr>
      <xdr:spPr>
        <a:xfrm>
          <a:off x="9874872" y="328084"/>
          <a:ext cx="1947745" cy="63690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1302372</xdr:colOff>
      <xdr:row>2</xdr:row>
      <xdr:rowOff>72717</xdr:rowOff>
    </xdr:from>
    <xdr:to>
      <xdr:col>11</xdr:col>
      <xdr:colOff>1313367</xdr:colOff>
      <xdr:row>3</xdr:row>
      <xdr:rowOff>483139</xdr:rowOff>
    </xdr:to>
    <xdr:sp macro="" textlink="">
      <xdr:nvSpPr>
        <xdr:cNvPr id="3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621C86-8744-413F-8009-07A744DF5210}"/>
            </a:ext>
          </a:extLst>
        </xdr:cNvPr>
        <xdr:cNvSpPr/>
      </xdr:nvSpPr>
      <xdr:spPr>
        <a:xfrm>
          <a:off x="9874872" y="1141634"/>
          <a:ext cx="1947745" cy="65383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1291166</xdr:colOff>
      <xdr:row>4</xdr:row>
      <xdr:rowOff>130617</xdr:rowOff>
    </xdr:from>
    <xdr:to>
      <xdr:col>11</xdr:col>
      <xdr:colOff>1302161</xdr:colOff>
      <xdr:row>7</xdr:row>
      <xdr:rowOff>19280</xdr:rowOff>
    </xdr:to>
    <xdr:sp macro="" textlink="">
      <xdr:nvSpPr>
        <xdr:cNvPr id="31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D7608C-2F86-4523-BFA9-CE67C71C58AF}"/>
            </a:ext>
          </a:extLst>
        </xdr:cNvPr>
        <xdr:cNvSpPr/>
      </xdr:nvSpPr>
      <xdr:spPr>
        <a:xfrm>
          <a:off x="9863666" y="1972117"/>
          <a:ext cx="1947745" cy="64008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1313578</xdr:colOff>
      <xdr:row>7</xdr:row>
      <xdr:rowOff>192750</xdr:rowOff>
    </xdr:from>
    <xdr:to>
      <xdr:col>11</xdr:col>
      <xdr:colOff>1324573</xdr:colOff>
      <xdr:row>10</xdr:row>
      <xdr:rowOff>108930</xdr:rowOff>
    </xdr:to>
    <xdr:sp macro="" textlink="">
      <xdr:nvSpPr>
        <xdr:cNvPr id="32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AB50EC-8E61-47FE-A784-6114914E7EDA}"/>
            </a:ext>
          </a:extLst>
        </xdr:cNvPr>
        <xdr:cNvSpPr/>
      </xdr:nvSpPr>
      <xdr:spPr>
        <a:xfrm>
          <a:off x="9886078" y="2785667"/>
          <a:ext cx="1947745" cy="6464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7</xdr:col>
      <xdr:colOff>333375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E40F59B0-74DB-4BB8-90AC-17D2AB52DF0F}"/>
            </a:ext>
          </a:extLst>
        </xdr:cNvPr>
        <xdr:cNvSpPr/>
      </xdr:nvSpPr>
      <xdr:spPr>
        <a:xfrm>
          <a:off x="47625" y="57150"/>
          <a:ext cx="6229350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609600</xdr:colOff>
      <xdr:row>3</xdr:row>
      <xdr:rowOff>276225</xdr:rowOff>
    </xdr:to>
    <xdr:sp macro="" textlink="">
      <xdr:nvSpPr>
        <xdr:cNvPr id="3" name="Round Single Corner Rectangle 4">
          <a:extLst>
            <a:ext uri="{FF2B5EF4-FFF2-40B4-BE49-F238E27FC236}">
              <a16:creationId xmlns:a16="http://schemas.microsoft.com/office/drawing/2014/main" id="{153CABE3-C87D-49D6-B2AF-838AD1EA9FFB}"/>
            </a:ext>
          </a:extLst>
        </xdr:cNvPr>
        <xdr:cNvSpPr/>
      </xdr:nvSpPr>
      <xdr:spPr>
        <a:xfrm>
          <a:off x="5943600" y="2781300"/>
          <a:ext cx="1428750" cy="2762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8</xdr:col>
      <xdr:colOff>81437</xdr:colOff>
      <xdr:row>0</xdr:row>
      <xdr:rowOff>0</xdr:rowOff>
    </xdr:from>
    <xdr:to>
      <xdr:col>11</xdr:col>
      <xdr:colOff>469900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4891B-24B9-426B-9395-EEAD38F1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1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361827</xdr:colOff>
      <xdr:row>0</xdr:row>
      <xdr:rowOff>180974</xdr:rowOff>
    </xdr:from>
    <xdr:to>
      <xdr:col>12</xdr:col>
      <xdr:colOff>2309572</xdr:colOff>
      <xdr:row>1</xdr:row>
      <xdr:rowOff>231774</xdr:rowOff>
    </xdr:to>
    <xdr:sp macro="" textlink="">
      <xdr:nvSpPr>
        <xdr:cNvPr id="5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C18BC5-D693-4FFF-BBFA-657265BA2329}"/>
            </a:ext>
          </a:extLst>
        </xdr:cNvPr>
        <xdr:cNvSpPr/>
      </xdr:nvSpPr>
      <xdr:spPr>
        <a:xfrm>
          <a:off x="11897660" y="180974"/>
          <a:ext cx="1947745" cy="68580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361827</xdr:colOff>
      <xdr:row>1</xdr:row>
      <xdr:rowOff>369120</xdr:rowOff>
    </xdr:from>
    <xdr:to>
      <xdr:col>12</xdr:col>
      <xdr:colOff>2309572</xdr:colOff>
      <xdr:row>4</xdr:row>
      <xdr:rowOff>134170</xdr:rowOff>
    </xdr:to>
    <xdr:sp macro="" textlink="">
      <xdr:nvSpPr>
        <xdr:cNvPr id="6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A1D6F4-9865-4E9E-B5DE-DFBAF761F835}"/>
            </a:ext>
          </a:extLst>
        </xdr:cNvPr>
        <xdr:cNvSpPr/>
      </xdr:nvSpPr>
      <xdr:spPr>
        <a:xfrm>
          <a:off x="11897660" y="1004120"/>
          <a:ext cx="1947745" cy="68580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361827</xdr:colOff>
      <xdr:row>8</xdr:row>
      <xdr:rowOff>66808</xdr:rowOff>
    </xdr:from>
    <xdr:to>
      <xdr:col>12</xdr:col>
      <xdr:colOff>2309572</xdr:colOff>
      <xdr:row>11</xdr:row>
      <xdr:rowOff>22358</xdr:rowOff>
    </xdr:to>
    <xdr:sp macro="" textlink="">
      <xdr:nvSpPr>
        <xdr:cNvPr id="8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DA08C2-01B2-4B7E-84B5-FF2710A5F550}"/>
            </a:ext>
          </a:extLst>
        </xdr:cNvPr>
        <xdr:cNvSpPr/>
      </xdr:nvSpPr>
      <xdr:spPr>
        <a:xfrm>
          <a:off x="11897660" y="2596225"/>
          <a:ext cx="1947745" cy="6858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12</xdr:col>
      <xdr:colOff>363414</xdr:colOff>
      <xdr:row>5</xdr:row>
      <xdr:rowOff>28099</xdr:rowOff>
    </xdr:from>
    <xdr:to>
      <xdr:col>12</xdr:col>
      <xdr:colOff>2307984</xdr:colOff>
      <xdr:row>7</xdr:row>
      <xdr:rowOff>172879</xdr:rowOff>
    </xdr:to>
    <xdr:sp macro="" textlink="">
      <xdr:nvSpPr>
        <xdr:cNvPr id="9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E8D719-886A-4437-88CB-7DC3D62F4E00}"/>
            </a:ext>
          </a:extLst>
        </xdr:cNvPr>
        <xdr:cNvSpPr/>
      </xdr:nvSpPr>
      <xdr:spPr>
        <a:xfrm>
          <a:off x="11899247" y="1827266"/>
          <a:ext cx="1944570" cy="6316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624417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D1C1F092-4731-49AF-AF19-50D38EE47F6D}"/>
            </a:ext>
          </a:extLst>
        </xdr:cNvPr>
        <xdr:cNvSpPr/>
      </xdr:nvSpPr>
      <xdr:spPr>
        <a:xfrm>
          <a:off x="47625" y="57150"/>
          <a:ext cx="6069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264584</xdr:colOff>
      <xdr:row>2</xdr:row>
      <xdr:rowOff>276225</xdr:rowOff>
    </xdr:to>
    <xdr:sp macro="" textlink="">
      <xdr:nvSpPr>
        <xdr:cNvPr id="3" name="Round Single Corner Rectangle 4">
          <a:extLst>
            <a:ext uri="{FF2B5EF4-FFF2-40B4-BE49-F238E27FC236}">
              <a16:creationId xmlns:a16="http://schemas.microsoft.com/office/drawing/2014/main" id="{BA56B6F0-0DDF-4DEA-89C4-CD7657CCCC7A}"/>
            </a:ext>
          </a:extLst>
        </xdr:cNvPr>
        <xdr:cNvSpPr/>
      </xdr:nvSpPr>
      <xdr:spPr>
        <a:xfrm>
          <a:off x="5492750" y="1068917"/>
          <a:ext cx="1703917" cy="2762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8</xdr:col>
      <xdr:colOff>17938</xdr:colOff>
      <xdr:row>0</xdr:row>
      <xdr:rowOff>52917</xdr:rowOff>
    </xdr:from>
    <xdr:to>
      <xdr:col>10</xdr:col>
      <xdr:colOff>1242484</xdr:colOff>
      <xdr:row>0</xdr:row>
      <xdr:rowOff>614892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FB787-9686-415A-89FD-6582805F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0021" y="52917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624417</xdr:colOff>
      <xdr:row>0</xdr:row>
      <xdr:rowOff>243417</xdr:rowOff>
    </xdr:from>
    <xdr:to>
      <xdr:col>12</xdr:col>
      <xdr:colOff>1280996</xdr:colOff>
      <xdr:row>1</xdr:row>
      <xdr:rowOff>294217</xdr:rowOff>
    </xdr:to>
    <xdr:sp macro="" textlink="">
      <xdr:nvSpPr>
        <xdr:cNvPr id="9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87C2AC-447F-401B-9B16-60061D28ABA9}"/>
            </a:ext>
          </a:extLst>
        </xdr:cNvPr>
        <xdr:cNvSpPr/>
      </xdr:nvSpPr>
      <xdr:spPr>
        <a:xfrm>
          <a:off x="10361084" y="243417"/>
          <a:ext cx="1947745" cy="68580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624417</xdr:colOff>
      <xdr:row>1</xdr:row>
      <xdr:rowOff>431563</xdr:rowOff>
    </xdr:from>
    <xdr:to>
      <xdr:col>12</xdr:col>
      <xdr:colOff>1280996</xdr:colOff>
      <xdr:row>4</xdr:row>
      <xdr:rowOff>122530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D5CA34-51ED-4574-80DC-242C16F762F1}"/>
            </a:ext>
          </a:extLst>
        </xdr:cNvPr>
        <xdr:cNvSpPr/>
      </xdr:nvSpPr>
      <xdr:spPr>
        <a:xfrm>
          <a:off x="10361084" y="1066563"/>
          <a:ext cx="1947745" cy="68580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624417</xdr:colOff>
      <xdr:row>8</xdr:row>
      <xdr:rowOff>55168</xdr:rowOff>
    </xdr:from>
    <xdr:to>
      <xdr:col>12</xdr:col>
      <xdr:colOff>1280996</xdr:colOff>
      <xdr:row>11</xdr:row>
      <xdr:rowOff>10718</xdr:rowOff>
    </xdr:to>
    <xdr:sp macro="" textlink="">
      <xdr:nvSpPr>
        <xdr:cNvPr id="11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9BC98CD-869A-4AE0-813B-B4EA32C7E6FE}"/>
            </a:ext>
          </a:extLst>
        </xdr:cNvPr>
        <xdr:cNvSpPr/>
      </xdr:nvSpPr>
      <xdr:spPr>
        <a:xfrm>
          <a:off x="10361084" y="2658668"/>
          <a:ext cx="1947745" cy="6858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11</xdr:col>
      <xdr:colOff>626004</xdr:colOff>
      <xdr:row>5</xdr:row>
      <xdr:rowOff>16459</xdr:rowOff>
    </xdr:from>
    <xdr:to>
      <xdr:col>12</xdr:col>
      <xdr:colOff>1279408</xdr:colOff>
      <xdr:row>7</xdr:row>
      <xdr:rowOff>161239</xdr:rowOff>
    </xdr:to>
    <xdr:sp macro="" textlink="">
      <xdr:nvSpPr>
        <xdr:cNvPr id="12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B9913F7-933C-43B5-9BD5-6F72EB912BE8}"/>
            </a:ext>
          </a:extLst>
        </xdr:cNvPr>
        <xdr:cNvSpPr/>
      </xdr:nvSpPr>
      <xdr:spPr>
        <a:xfrm>
          <a:off x="10362671" y="1889709"/>
          <a:ext cx="1944570" cy="6316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5</xdr:col>
      <xdr:colOff>148167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2554ECD-9EC9-4800-8F99-137AF4BFEC42}"/>
            </a:ext>
          </a:extLst>
        </xdr:cNvPr>
        <xdr:cNvSpPr/>
      </xdr:nvSpPr>
      <xdr:spPr>
        <a:xfrm>
          <a:off x="47625" y="57150"/>
          <a:ext cx="5942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5</xdr:col>
      <xdr:colOff>494188</xdr:colOff>
      <xdr:row>0</xdr:row>
      <xdr:rowOff>158750</xdr:rowOff>
    </xdr:from>
    <xdr:to>
      <xdr:col>6</xdr:col>
      <xdr:colOff>692151</xdr:colOff>
      <xdr:row>1</xdr:row>
      <xdr:rowOff>85725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82D081-C1EC-4076-8186-FDA6809F3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88" y="1587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624417</xdr:colOff>
      <xdr:row>0</xdr:row>
      <xdr:rowOff>243417</xdr:rowOff>
    </xdr:from>
    <xdr:to>
      <xdr:col>9</xdr:col>
      <xdr:colOff>1280996</xdr:colOff>
      <xdr:row>1</xdr:row>
      <xdr:rowOff>294217</xdr:rowOff>
    </xdr:to>
    <xdr:sp macro="" textlink="">
      <xdr:nvSpPr>
        <xdr:cNvPr id="5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57AB78-9B71-460E-97B9-41A3F4DA71C5}"/>
            </a:ext>
          </a:extLst>
        </xdr:cNvPr>
        <xdr:cNvSpPr/>
      </xdr:nvSpPr>
      <xdr:spPr>
        <a:xfrm>
          <a:off x="10349442" y="243417"/>
          <a:ext cx="1951979" cy="68897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624417</xdr:colOff>
      <xdr:row>1</xdr:row>
      <xdr:rowOff>431563</xdr:rowOff>
    </xdr:from>
    <xdr:to>
      <xdr:col>9</xdr:col>
      <xdr:colOff>1280996</xdr:colOff>
      <xdr:row>4</xdr:row>
      <xdr:rowOff>122530</xdr:rowOff>
    </xdr:to>
    <xdr:sp macro="" textlink="">
      <xdr:nvSpPr>
        <xdr:cNvPr id="6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FDE757-5800-4B0D-A16B-E3AC4A16BA62}"/>
            </a:ext>
          </a:extLst>
        </xdr:cNvPr>
        <xdr:cNvSpPr/>
      </xdr:nvSpPr>
      <xdr:spPr>
        <a:xfrm>
          <a:off x="10349442" y="1069738"/>
          <a:ext cx="1951979" cy="67204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624417</xdr:colOff>
      <xdr:row>8</xdr:row>
      <xdr:rowOff>55168</xdr:rowOff>
    </xdr:from>
    <xdr:to>
      <xdr:col>9</xdr:col>
      <xdr:colOff>1280996</xdr:colOff>
      <xdr:row>11</xdr:row>
      <xdr:rowOff>10718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A6800A-97A3-45BE-863B-9CC5CC4D96F3}"/>
            </a:ext>
          </a:extLst>
        </xdr:cNvPr>
        <xdr:cNvSpPr/>
      </xdr:nvSpPr>
      <xdr:spPr>
        <a:xfrm>
          <a:off x="10349442" y="2626918"/>
          <a:ext cx="1951979" cy="669925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8</xdr:col>
      <xdr:colOff>626004</xdr:colOff>
      <xdr:row>5</xdr:row>
      <xdr:rowOff>16459</xdr:rowOff>
    </xdr:from>
    <xdr:to>
      <xdr:col>9</xdr:col>
      <xdr:colOff>1279408</xdr:colOff>
      <xdr:row>7</xdr:row>
      <xdr:rowOff>161239</xdr:rowOff>
    </xdr:to>
    <xdr:sp macro="" textlink="">
      <xdr:nvSpPr>
        <xdr:cNvPr id="8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0D31B7F-ED1B-4F5D-8A17-B0896FBB487A}"/>
            </a:ext>
          </a:extLst>
        </xdr:cNvPr>
        <xdr:cNvSpPr/>
      </xdr:nvSpPr>
      <xdr:spPr>
        <a:xfrm>
          <a:off x="10351029" y="1873834"/>
          <a:ext cx="1948804" cy="6210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7</xdr:col>
      <xdr:colOff>624417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DC228EF-52A5-4F8C-8AD0-EAE2D02C6E29}"/>
            </a:ext>
          </a:extLst>
        </xdr:cNvPr>
        <xdr:cNvSpPr/>
      </xdr:nvSpPr>
      <xdr:spPr>
        <a:xfrm>
          <a:off x="47625" y="57150"/>
          <a:ext cx="8949267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8</xdr:col>
      <xdr:colOff>17938</xdr:colOff>
      <xdr:row>0</xdr:row>
      <xdr:rowOff>52917</xdr:rowOff>
    </xdr:from>
    <xdr:to>
      <xdr:col>11</xdr:col>
      <xdr:colOff>522817</xdr:colOff>
      <xdr:row>0</xdr:row>
      <xdr:rowOff>614892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0416A-86B9-4E34-A72A-9D04BEA0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8688" y="52917"/>
          <a:ext cx="273902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1076855</xdr:colOff>
      <xdr:row>0</xdr:row>
      <xdr:rowOff>350573</xdr:rowOff>
    </xdr:from>
    <xdr:to>
      <xdr:col>12</xdr:col>
      <xdr:colOff>1733434</xdr:colOff>
      <xdr:row>1</xdr:row>
      <xdr:rowOff>401373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53A4CA-7F54-4E93-B94F-A6A1C879E40A}"/>
            </a:ext>
          </a:extLst>
        </xdr:cNvPr>
        <xdr:cNvSpPr/>
      </xdr:nvSpPr>
      <xdr:spPr>
        <a:xfrm>
          <a:off x="11744855" y="350573"/>
          <a:ext cx="1954360" cy="6937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1076855</xdr:colOff>
      <xdr:row>2</xdr:row>
      <xdr:rowOff>110094</xdr:rowOff>
    </xdr:from>
    <xdr:to>
      <xdr:col>12</xdr:col>
      <xdr:colOff>1733434</xdr:colOff>
      <xdr:row>4</xdr:row>
      <xdr:rowOff>229686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EB3CBA-4CC3-4155-AB8F-8934A7B7EB33}"/>
            </a:ext>
          </a:extLst>
        </xdr:cNvPr>
        <xdr:cNvSpPr/>
      </xdr:nvSpPr>
      <xdr:spPr>
        <a:xfrm>
          <a:off x="11744855" y="1181657"/>
          <a:ext cx="1954360" cy="59584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1076855</xdr:colOff>
      <xdr:row>8</xdr:row>
      <xdr:rowOff>162324</xdr:rowOff>
    </xdr:from>
    <xdr:to>
      <xdr:col>12</xdr:col>
      <xdr:colOff>1733434</xdr:colOff>
      <xdr:row>11</xdr:row>
      <xdr:rowOff>117874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15E52E-F846-44E0-9580-2410F7D8FE5F}"/>
            </a:ext>
          </a:extLst>
        </xdr:cNvPr>
        <xdr:cNvSpPr/>
      </xdr:nvSpPr>
      <xdr:spPr>
        <a:xfrm>
          <a:off x="11744855" y="2662637"/>
          <a:ext cx="1954360" cy="669925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11</xdr:col>
      <xdr:colOff>1078442</xdr:colOff>
      <xdr:row>5</xdr:row>
      <xdr:rowOff>123615</xdr:rowOff>
    </xdr:from>
    <xdr:to>
      <xdr:col>12</xdr:col>
      <xdr:colOff>1731846</xdr:colOff>
      <xdr:row>8</xdr:row>
      <xdr:rowOff>30270</xdr:rowOff>
    </xdr:to>
    <xdr:sp macro="" textlink="">
      <xdr:nvSpPr>
        <xdr:cNvPr id="7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D28802-DF32-45EF-AB38-875B9A20DA92}"/>
            </a:ext>
          </a:extLst>
        </xdr:cNvPr>
        <xdr:cNvSpPr/>
      </xdr:nvSpPr>
      <xdr:spPr>
        <a:xfrm>
          <a:off x="11746442" y="1909553"/>
          <a:ext cx="1951185" cy="6210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myexcelonline.com/blog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EZ30"/>
  <sheetViews>
    <sheetView showGridLines="0" tabSelected="1" zoomScale="90" zoomScaleNormal="90" workbookViewId="0"/>
  </sheetViews>
  <sheetFormatPr defaultColWidth="0" defaultRowHeight="15" zeroHeight="1"/>
  <cols>
    <col min="1" max="1" width="25.5703125" customWidth="1"/>
    <col min="2" max="2" width="14.28515625" customWidth="1"/>
    <col min="3" max="4" width="13.5703125" customWidth="1"/>
    <col min="5" max="5" width="12.42578125" bestFit="1" customWidth="1"/>
    <col min="6" max="6" width="6.85546875" customWidth="1"/>
    <col min="7" max="7" width="12.28515625" customWidth="1"/>
    <col min="8" max="8" width="10.85546875" bestFit="1" customWidth="1"/>
    <col min="9" max="9" width="10.7109375" bestFit="1" customWidth="1"/>
    <col min="10" max="10" width="11" customWidth="1"/>
    <col min="11" max="11" width="13.28515625" customWidth="1"/>
    <col min="12" max="12" width="65.85546875" customWidth="1"/>
    <col min="13" max="13" width="0" hidden="1" customWidth="1"/>
    <col min="14" max="16380" width="9.140625" hidden="1"/>
    <col min="16381" max="16381" width="20.5703125" customWidth="1"/>
    <col min="16382" max="16382" width="14.7109375" customWidth="1"/>
    <col min="16383" max="16383" width="12.140625" customWidth="1"/>
    <col min="16384" max="16384" width="36.85546875" customWidth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  <c r="L1" s="3"/>
    </row>
    <row r="2" spans="1:13" s="1" customFormat="1" ht="33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  <c r="L2" s="3"/>
    </row>
    <row r="3" spans="1:13" s="9" customFormat="1" ht="18.75">
      <c r="A3" s="37" t="s">
        <v>2</v>
      </c>
      <c r="B3" s="38" t="s">
        <v>19</v>
      </c>
      <c r="C3" s="39"/>
      <c r="D3" s="39"/>
      <c r="E3" s="39"/>
      <c r="F3" s="39"/>
      <c r="G3" s="39"/>
      <c r="H3" s="39"/>
      <c r="I3" s="39"/>
      <c r="J3" s="8"/>
      <c r="K3" s="8"/>
      <c r="L3" s="8"/>
    </row>
    <row r="4" spans="1:13" s="9" customFormat="1" ht="24.75" customHeight="1">
      <c r="A4" s="37"/>
      <c r="B4" s="38" t="s">
        <v>20</v>
      </c>
      <c r="C4" s="39"/>
      <c r="D4" s="39"/>
      <c r="E4" s="39"/>
      <c r="F4" s="39"/>
      <c r="G4" s="39"/>
      <c r="H4" s="39"/>
      <c r="I4" s="39"/>
      <c r="J4" s="8"/>
      <c r="K4" s="8"/>
      <c r="L4" s="8"/>
    </row>
    <row r="5" spans="1:13" s="9" customFormat="1" ht="30" customHeight="1">
      <c r="A5" s="37" t="s">
        <v>3</v>
      </c>
      <c r="B5" s="36" t="s">
        <v>21</v>
      </c>
      <c r="C5" s="39"/>
      <c r="D5" s="39"/>
      <c r="E5" s="39"/>
      <c r="F5" s="39"/>
      <c r="G5" s="39"/>
      <c r="H5" s="39"/>
      <c r="I5" s="39"/>
      <c r="J5" s="8"/>
      <c r="K5" s="8"/>
      <c r="L5" s="8"/>
    </row>
    <row r="6" spans="1:13" s="9" customFormat="1" ht="42.75" customHeight="1">
      <c r="A6" s="37" t="s">
        <v>4</v>
      </c>
      <c r="B6" s="65" t="s">
        <v>37</v>
      </c>
      <c r="C6" s="65"/>
      <c r="D6" s="65"/>
      <c r="E6" s="65"/>
      <c r="F6" s="65"/>
      <c r="G6" s="65"/>
      <c r="H6" s="65"/>
      <c r="I6" s="65"/>
      <c r="J6" s="65"/>
      <c r="K6" s="65"/>
      <c r="L6" s="8"/>
    </row>
    <row r="7" spans="1:13" s="9" customFormat="1" ht="18.75">
      <c r="A7" s="39"/>
      <c r="B7" s="39"/>
      <c r="C7" s="40"/>
      <c r="D7" s="39"/>
      <c r="E7" s="39"/>
      <c r="F7" s="39"/>
      <c r="G7" s="39"/>
      <c r="H7" s="39"/>
      <c r="I7" s="39"/>
      <c r="J7" s="8"/>
      <c r="K7" s="8"/>
      <c r="L7" s="8"/>
    </row>
    <row r="8" spans="1:13" s="9" customFormat="1" ht="18.75">
      <c r="A8" s="41" t="s">
        <v>5</v>
      </c>
      <c r="B8" s="32" t="s">
        <v>30</v>
      </c>
      <c r="C8" s="32" t="s">
        <v>0</v>
      </c>
      <c r="D8" s="32" t="s">
        <v>1</v>
      </c>
      <c r="E8" s="32" t="s">
        <v>25</v>
      </c>
      <c r="F8" s="10"/>
      <c r="G8" s="8"/>
      <c r="H8" s="12"/>
      <c r="I8" s="8"/>
      <c r="J8" s="8"/>
      <c r="K8" s="8"/>
      <c r="L8" s="8"/>
      <c r="M8" s="8"/>
    </row>
    <row r="9" spans="1:13" s="9" customFormat="1" ht="18.75">
      <c r="A9" s="39"/>
      <c r="B9" s="15" t="s">
        <v>15</v>
      </c>
      <c r="C9" s="14">
        <v>150</v>
      </c>
      <c r="D9" s="14">
        <v>85</v>
      </c>
      <c r="E9" s="13" t="s">
        <v>38</v>
      </c>
      <c r="F9" s="10"/>
      <c r="G9" s="11"/>
      <c r="H9" s="30" t="s">
        <v>25</v>
      </c>
      <c r="I9" s="29" t="s">
        <v>6</v>
      </c>
      <c r="J9" s="29" t="s">
        <v>0</v>
      </c>
      <c r="K9" s="29" t="s">
        <v>8</v>
      </c>
      <c r="L9" s="8"/>
      <c r="M9" s="8"/>
    </row>
    <row r="10" spans="1:13" s="9" customFormat="1" ht="18.75">
      <c r="A10" s="8"/>
      <c r="B10" s="15" t="s">
        <v>16</v>
      </c>
      <c r="C10" s="33">
        <v>185</v>
      </c>
      <c r="D10" s="14">
        <v>95</v>
      </c>
      <c r="E10" s="13" t="s">
        <v>39</v>
      </c>
      <c r="F10" s="10"/>
      <c r="G10" s="31"/>
      <c r="H10" s="13" t="s">
        <v>39</v>
      </c>
      <c r="I10" s="28">
        <v>125</v>
      </c>
      <c r="J10" s="42">
        <f>_xlfn.XLOOKUP(H10,$E$9:$E$12,$C$9:$C$12)</f>
        <v>185</v>
      </c>
      <c r="K10" s="24">
        <f>+J10*I10</f>
        <v>23125</v>
      </c>
      <c r="L10" s="8"/>
      <c r="M10" s="8"/>
    </row>
    <row r="11" spans="1:13" s="9" customFormat="1" ht="18.75">
      <c r="A11" s="8"/>
      <c r="B11" s="15" t="s">
        <v>17</v>
      </c>
      <c r="C11" s="14">
        <v>245</v>
      </c>
      <c r="D11" s="14">
        <v>90</v>
      </c>
      <c r="E11" s="13" t="s">
        <v>40</v>
      </c>
      <c r="F11" s="10"/>
      <c r="G11" s="31"/>
      <c r="H11" s="13" t="s">
        <v>40</v>
      </c>
      <c r="I11" s="16">
        <v>35</v>
      </c>
      <c r="J11" s="42">
        <f>_xlfn.XLOOKUP(H11,$E$9:$E$12,$C$9:$C$12)</f>
        <v>245</v>
      </c>
      <c r="K11" s="14">
        <f>+J11*I11</f>
        <v>8575</v>
      </c>
      <c r="L11" s="8"/>
      <c r="M11" s="8"/>
    </row>
    <row r="12" spans="1:13" s="9" customFormat="1" ht="18.75">
      <c r="A12" s="8"/>
      <c r="B12" s="15" t="s">
        <v>18</v>
      </c>
      <c r="C12" s="14">
        <v>55</v>
      </c>
      <c r="D12" s="14">
        <v>5</v>
      </c>
      <c r="E12" s="13" t="s">
        <v>41</v>
      </c>
      <c r="F12" s="10"/>
      <c r="G12" s="10"/>
      <c r="H12" s="10"/>
      <c r="I12" s="8"/>
      <c r="J12" s="18" t="s">
        <v>9</v>
      </c>
      <c r="K12" s="17">
        <f>SUM(K10:K11)</f>
        <v>31700</v>
      </c>
      <c r="L12" s="8"/>
      <c r="M12" s="8"/>
    </row>
    <row r="13" spans="1:13" s="9" customFormat="1" ht="18.75">
      <c r="A13" s="8"/>
      <c r="B13" s="8"/>
      <c r="C13" s="8"/>
      <c r="D13" s="8"/>
      <c r="E13" s="8"/>
      <c r="F13" s="10"/>
      <c r="G13" s="8"/>
      <c r="H13" s="8"/>
      <c r="I13" s="8"/>
      <c r="J13" s="8"/>
      <c r="K13" s="8"/>
      <c r="L13" s="8"/>
    </row>
    <row r="14" spans="1:13" s="9" customFormat="1" ht="18.75">
      <c r="A14" s="6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s="9" customFormat="1" ht="18.75">
      <c r="A15" s="6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s="9" customFormat="1" ht="18.75">
      <c r="A16" s="6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s="9" customFormat="1" ht="18.75">
      <c r="A17" s="6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s="9" customFormat="1" ht="18.75">
      <c r="A18" s="62"/>
      <c r="B18" s="3"/>
      <c r="C18" s="3"/>
      <c r="D18" s="3"/>
      <c r="E18" s="5"/>
      <c r="F18" s="3"/>
      <c r="G18" s="6"/>
      <c r="H18" s="3"/>
      <c r="I18" s="3"/>
      <c r="J18" s="3"/>
      <c r="K18" s="3"/>
      <c r="L18" s="8"/>
    </row>
    <row r="19" spans="1:12" s="9" customFormat="1" ht="18.75">
      <c r="A19" s="62"/>
      <c r="B19" s="3"/>
      <c r="C19" s="3"/>
      <c r="D19" s="3"/>
      <c r="E19" s="3"/>
      <c r="F19" s="3"/>
      <c r="G19" s="7"/>
      <c r="H19" s="3"/>
      <c r="I19" s="3"/>
      <c r="J19" s="3"/>
      <c r="K19" s="3"/>
      <c r="L19" s="8"/>
    </row>
    <row r="20" spans="1:12" s="9" customFormat="1" ht="18.75">
      <c r="A20" s="8"/>
      <c r="B20" s="3"/>
      <c r="C20" s="3"/>
      <c r="D20" s="3"/>
      <c r="E20" s="3"/>
      <c r="F20" s="3"/>
      <c r="G20" s="7"/>
      <c r="H20" s="3"/>
      <c r="I20" s="3"/>
      <c r="J20" s="3"/>
      <c r="K20" s="3"/>
      <c r="L20" s="8"/>
    </row>
    <row r="21" spans="1:12" s="9" customFormat="1" ht="18.75">
      <c r="A21" s="8"/>
      <c r="B21" s="3"/>
      <c r="C21" s="3"/>
      <c r="D21" s="3"/>
      <c r="E21" s="3"/>
      <c r="F21" s="3"/>
      <c r="G21" s="7"/>
      <c r="H21" s="3"/>
      <c r="I21" s="3"/>
      <c r="J21" s="3"/>
      <c r="K21" s="3"/>
      <c r="L21" s="8"/>
    </row>
    <row r="22" spans="1:12" s="9" customFormat="1" ht="18.75">
      <c r="A22" s="8"/>
      <c r="B22" s="3"/>
      <c r="C22" s="3"/>
      <c r="D22" s="3"/>
      <c r="E22" s="3"/>
      <c r="F22" s="3"/>
      <c r="G22" s="7"/>
      <c r="H22" s="3"/>
      <c r="I22" s="3"/>
      <c r="J22" s="3"/>
      <c r="K22" s="3"/>
      <c r="L22" s="8"/>
    </row>
    <row r="23" spans="1:12" ht="18.75" customHeight="1">
      <c r="A23" s="3"/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6" t="s">
        <v>12</v>
      </c>
      <c r="B26" s="21"/>
      <c r="C26" s="63" t="s">
        <v>10</v>
      </c>
      <c r="D26" s="63"/>
      <c r="E26" s="22"/>
      <c r="F26" s="23"/>
      <c r="G26" s="23"/>
      <c r="H26" s="27" t="s">
        <v>13</v>
      </c>
      <c r="I26" s="64" t="s">
        <v>11</v>
      </c>
      <c r="J26" s="64"/>
      <c r="K26" s="64"/>
      <c r="L26" s="25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4">
    <mergeCell ref="A14:A19"/>
    <mergeCell ref="C26:D26"/>
    <mergeCell ref="I26:K26"/>
    <mergeCell ref="B6:K6"/>
  </mergeCells>
  <hyperlinks>
    <hyperlink ref="C26" r:id="rId1" xr:uid="{00000000-0004-0000-0000-000000000000}"/>
    <hyperlink ref="I2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A3A0-9D81-4ED5-87AB-DE1424FFAC5B}">
  <sheetPr>
    <tabColor rgb="FF7030A0"/>
  </sheetPr>
  <dimension ref="A1:XFA30"/>
  <sheetViews>
    <sheetView showGridLines="0" zoomScale="90" zoomScaleNormal="90" workbookViewId="0">
      <selection activeCell="C4" sqref="C4"/>
    </sheetView>
  </sheetViews>
  <sheetFormatPr defaultColWidth="0" defaultRowHeight="15" customHeight="1" zeroHeight="1"/>
  <cols>
    <col min="1" max="1" width="5" customWidth="1"/>
    <col min="2" max="2" width="24.5703125" customWidth="1"/>
    <col min="3" max="4" width="13.5703125" customWidth="1"/>
    <col min="5" max="5" width="18.28515625" bestFit="1" customWidth="1"/>
    <col min="6" max="6" width="6.85546875" customWidth="1"/>
    <col min="7" max="7" width="12.28515625" customWidth="1"/>
    <col min="8" max="8" width="10.85546875" bestFit="1" customWidth="1"/>
    <col min="9" max="9" width="10.7109375" bestFit="1" customWidth="1"/>
    <col min="10" max="10" width="12.7109375" bestFit="1" customWidth="1"/>
    <col min="11" max="11" width="29" customWidth="1"/>
    <col min="12" max="12" width="61.42578125" customWidth="1"/>
    <col min="13" max="13" width="0" hidden="1" customWidth="1"/>
    <col min="14" max="16380" width="9.140625" hidden="1"/>
    <col min="16381" max="16381" width="20.5703125" customWidth="1"/>
    <col min="16382" max="16382" width="14.7109375" customWidth="1"/>
    <col min="16383" max="16383" width="12.140625" customWidth="1"/>
    <col min="16384" max="16384" width="36.85546875" customWidth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  <c r="L1" s="3"/>
    </row>
    <row r="2" spans="1:12" s="1" customFormat="1" ht="33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  <c r="L2" s="3"/>
    </row>
    <row r="3" spans="1:12" s="9" customFormat="1" ht="18.75">
      <c r="A3" s="39"/>
      <c r="B3" s="39"/>
      <c r="C3" s="40"/>
      <c r="D3" s="39"/>
      <c r="E3" s="39"/>
      <c r="F3" s="39"/>
      <c r="G3" s="39"/>
      <c r="H3" s="39"/>
      <c r="I3" s="39"/>
      <c r="J3" s="8"/>
      <c r="K3" s="3"/>
      <c r="L3" s="3"/>
    </row>
    <row r="4" spans="1:12" s="9" customFormat="1" ht="42">
      <c r="A4" s="41"/>
      <c r="B4" s="43" t="s">
        <v>22</v>
      </c>
      <c r="C4" s="44" t="s">
        <v>23</v>
      </c>
      <c r="D4" s="10"/>
      <c r="E4" s="47" t="s">
        <v>24</v>
      </c>
      <c r="F4" s="39"/>
      <c r="G4" s="39"/>
      <c r="H4" s="39"/>
      <c r="I4" s="39"/>
      <c r="J4" s="8"/>
      <c r="K4" s="3"/>
      <c r="L4" s="3"/>
    </row>
    <row r="5" spans="1:12" s="9" customFormat="1" ht="18.75">
      <c r="A5" s="39"/>
      <c r="B5" s="45">
        <v>0</v>
      </c>
      <c r="C5" s="46">
        <v>0.13</v>
      </c>
      <c r="D5" s="10"/>
      <c r="E5" s="45">
        <v>8500</v>
      </c>
      <c r="F5" s="39"/>
      <c r="G5" s="39"/>
      <c r="H5" s="39"/>
      <c r="I5" s="39"/>
      <c r="J5" s="8"/>
      <c r="K5" s="3"/>
      <c r="L5" s="3"/>
    </row>
    <row r="6" spans="1:12" s="9" customFormat="1" ht="21">
      <c r="A6" s="8"/>
      <c r="B6" s="45">
        <v>8456</v>
      </c>
      <c r="C6" s="46">
        <v>0.18</v>
      </c>
      <c r="D6" s="10"/>
      <c r="E6" s="47" t="s">
        <v>23</v>
      </c>
      <c r="F6" s="39"/>
      <c r="G6" s="39"/>
      <c r="H6" s="39"/>
      <c r="I6" s="39"/>
      <c r="J6" s="8"/>
      <c r="K6" s="3"/>
      <c r="L6" s="3"/>
    </row>
    <row r="7" spans="1:12" s="9" customFormat="1" ht="18.75">
      <c r="A7" s="8"/>
      <c r="B7" s="45">
        <v>15874</v>
      </c>
      <c r="C7" s="46">
        <v>0.22</v>
      </c>
      <c r="D7" s="10"/>
      <c r="E7" s="46">
        <f>_xlfn.XLOOKUP(E5,B5:B10,C5:C10,,-1)</f>
        <v>0.18</v>
      </c>
      <c r="F7" s="39"/>
      <c r="G7" s="39"/>
      <c r="H7" s="39"/>
      <c r="I7" s="39"/>
      <c r="J7" s="8"/>
      <c r="K7" s="3"/>
      <c r="L7" s="3"/>
    </row>
    <row r="8" spans="1:12" s="9" customFormat="1" ht="18.75">
      <c r="A8" s="8"/>
      <c r="B8" s="45">
        <v>36897</v>
      </c>
      <c r="C8" s="46">
        <v>0.3</v>
      </c>
      <c r="D8" s="10"/>
      <c r="E8" s="10"/>
      <c r="F8" s="39"/>
      <c r="G8" s="39"/>
      <c r="H8" s="39"/>
      <c r="I8" s="39"/>
      <c r="J8" s="8"/>
      <c r="K8" s="3"/>
      <c r="L8" s="3"/>
    </row>
    <row r="9" spans="1:12" s="9" customFormat="1" ht="18.75">
      <c r="A9" s="8"/>
      <c r="B9" s="45">
        <v>87458</v>
      </c>
      <c r="C9" s="46">
        <v>0.39</v>
      </c>
      <c r="D9" s="8"/>
      <c r="E9" s="8"/>
      <c r="F9" s="39"/>
      <c r="G9" s="39"/>
      <c r="H9" s="39"/>
      <c r="I9" s="39"/>
      <c r="J9" s="8"/>
      <c r="K9" s="3"/>
      <c r="L9" s="3"/>
    </row>
    <row r="10" spans="1:12" s="9" customFormat="1" ht="18.75">
      <c r="A10" s="62"/>
      <c r="B10" s="45">
        <v>141569</v>
      </c>
      <c r="C10" s="46">
        <v>0.45</v>
      </c>
      <c r="D10" s="8"/>
      <c r="E10" s="8"/>
      <c r="F10" s="39"/>
      <c r="G10" s="39"/>
      <c r="H10" s="39"/>
      <c r="I10" s="39"/>
      <c r="J10" s="8"/>
      <c r="K10" s="3"/>
      <c r="L10" s="3"/>
    </row>
    <row r="11" spans="1:12" s="9" customFormat="1" ht="18.75">
      <c r="A11" s="62"/>
      <c r="B11" s="8"/>
      <c r="C11" s="8"/>
      <c r="D11" s="8"/>
      <c r="E11" s="8"/>
      <c r="F11" s="39"/>
      <c r="G11" s="39"/>
      <c r="H11" s="39"/>
      <c r="I11" s="39"/>
      <c r="J11" s="8"/>
      <c r="K11" s="3"/>
      <c r="L11" s="3"/>
    </row>
    <row r="12" spans="1:12" s="9" customFormat="1" ht="18.75">
      <c r="A12" s="62"/>
      <c r="B12" s="8"/>
      <c r="C12" s="8"/>
      <c r="D12" s="8"/>
      <c r="E12" s="8"/>
      <c r="F12" s="39"/>
      <c r="G12" s="39"/>
      <c r="H12" s="39"/>
      <c r="I12" s="39"/>
      <c r="J12" s="8"/>
      <c r="K12" s="3"/>
      <c r="L12" s="3"/>
    </row>
    <row r="13" spans="1:12" s="9" customFormat="1" ht="18.75">
      <c r="A13" s="62"/>
      <c r="B13" s="8"/>
      <c r="C13" s="8"/>
      <c r="D13" s="8"/>
      <c r="E13" s="8"/>
      <c r="F13" s="3"/>
      <c r="G13" s="6"/>
      <c r="H13" s="3"/>
      <c r="I13" s="3"/>
      <c r="J13" s="8"/>
      <c r="K13" s="8"/>
      <c r="L13" s="8"/>
    </row>
    <row r="14" spans="1:12" s="9" customFormat="1" ht="18.75">
      <c r="A14" s="62"/>
      <c r="B14" s="3"/>
      <c r="C14" s="3"/>
      <c r="D14" s="3"/>
      <c r="E14" s="5"/>
      <c r="F14" s="3"/>
      <c r="G14" s="7"/>
      <c r="H14" s="3"/>
      <c r="I14" s="3"/>
      <c r="J14" s="3"/>
      <c r="K14" s="3"/>
      <c r="L14" s="8"/>
    </row>
    <row r="15" spans="1:12" s="9" customFormat="1" ht="18.75">
      <c r="A15" s="62"/>
      <c r="B15" s="3"/>
      <c r="C15" s="3"/>
      <c r="D15" s="3"/>
      <c r="E15" s="5"/>
      <c r="F15" s="3"/>
      <c r="G15" s="7"/>
      <c r="H15" s="3"/>
      <c r="I15" s="3"/>
      <c r="J15" s="3"/>
      <c r="K15" s="3"/>
      <c r="L15" s="8"/>
    </row>
    <row r="16" spans="1:12" s="9" customFormat="1" ht="18.75">
      <c r="A16" s="8"/>
      <c r="B16" s="3"/>
      <c r="C16" s="3"/>
      <c r="D16" s="3"/>
      <c r="E16" s="3"/>
      <c r="F16" s="4"/>
      <c r="G16" s="4"/>
      <c r="H16" s="3"/>
      <c r="I16" s="3"/>
      <c r="J16" s="3"/>
      <c r="K16" s="3"/>
      <c r="L16" s="8"/>
    </row>
    <row r="17" spans="1:16381" s="9" customFormat="1" ht="18.75">
      <c r="A17" s="8"/>
      <c r="B17" s="48"/>
      <c r="C17" s="66" t="s">
        <v>10</v>
      </c>
      <c r="D17" s="66"/>
      <c r="E17" s="49"/>
      <c r="F17" s="50"/>
      <c r="G17" s="50"/>
      <c r="H17" s="27" t="s">
        <v>13</v>
      </c>
      <c r="I17" s="52" t="s">
        <v>11</v>
      </c>
      <c r="J17" s="51"/>
      <c r="K17" s="51"/>
      <c r="L17" s="8"/>
    </row>
    <row r="18" spans="1:16381" s="9" customFormat="1" ht="18.75">
      <c r="A18" s="8"/>
      <c r="B18" s="67" t="s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8"/>
    </row>
    <row r="19" spans="1:16381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1:16381" s="9" customFormat="1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1:16381" s="9" customFormat="1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1:16381" s="9" customFormat="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1:16381" ht="18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</row>
    <row r="24" spans="1:16381" hidden="1">
      <c r="A24" s="3"/>
      <c r="L24" s="3"/>
    </row>
    <row r="25" spans="1:16381" hidden="1">
      <c r="A25" s="3"/>
      <c r="L25" s="3"/>
    </row>
    <row r="26" spans="1:16381" ht="15.75" hidden="1">
      <c r="A26" s="3"/>
      <c r="L26" s="25"/>
    </row>
    <row r="27" spans="1:16381" hidden="1">
      <c r="L27" s="3"/>
    </row>
    <row r="28" spans="1:16381" hidden="1">
      <c r="L28" s="3"/>
    </row>
    <row r="29" spans="1:16381" hidden="1">
      <c r="L29" s="3"/>
    </row>
    <row r="30" spans="1:16381" hidden="1">
      <c r="L30" s="3"/>
    </row>
  </sheetData>
  <mergeCells count="3">
    <mergeCell ref="A10:A15"/>
    <mergeCell ref="C17:D17"/>
    <mergeCell ref="B18:K18"/>
  </mergeCells>
  <hyperlinks>
    <hyperlink ref="C17" r:id="rId1" xr:uid="{8331402E-388E-4F72-B0B1-D36CDA6DA7A1}"/>
    <hyperlink ref="I17" r:id="rId2" xr:uid="{CB83262C-9F5F-43C3-8927-1C70095BC511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745-602E-4651-9EAF-8042EB7F56BB}">
  <sheetPr>
    <tabColor rgb="FF7030A0"/>
  </sheetPr>
  <dimension ref="A1:XFA36"/>
  <sheetViews>
    <sheetView showGridLines="0" zoomScale="90" zoomScaleNormal="90" workbookViewId="0"/>
  </sheetViews>
  <sheetFormatPr defaultColWidth="0" defaultRowHeight="15" customHeight="1" zeroHeight="1"/>
  <cols>
    <col min="1" max="1" width="25.5703125" customWidth="1"/>
    <col min="2" max="2" width="15.28515625" bestFit="1" customWidth="1"/>
    <col min="3" max="3" width="13.5703125" customWidth="1"/>
    <col min="4" max="4" width="10.5703125" customWidth="1"/>
    <col min="5" max="5" width="11.42578125" customWidth="1"/>
    <col min="6" max="6" width="12.7109375" customWidth="1"/>
    <col min="7" max="7" width="7.28515625" customWidth="1"/>
    <col min="8" max="8" width="12.28515625" customWidth="1"/>
    <col min="9" max="9" width="10.85546875" bestFit="1" customWidth="1"/>
    <col min="10" max="10" width="11.7109375" customWidth="1"/>
    <col min="11" max="11" width="12.7109375" bestFit="1" customWidth="1"/>
    <col min="12" max="12" width="10.710937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3"/>
      <c r="J1" s="20"/>
      <c r="K1" s="3"/>
      <c r="L1" s="3"/>
      <c r="M1" s="3"/>
    </row>
    <row r="2" spans="1:13" s="1" customFormat="1" ht="33.75" customHeight="1">
      <c r="A2" s="2"/>
      <c r="B2" s="3"/>
      <c r="C2" s="3"/>
      <c r="D2" s="3"/>
      <c r="E2" s="3"/>
      <c r="F2" s="3"/>
      <c r="G2" s="3"/>
      <c r="H2" s="3"/>
      <c r="I2" s="3"/>
      <c r="J2" s="19"/>
      <c r="K2" s="3"/>
      <c r="L2" s="3"/>
      <c r="M2" s="3"/>
    </row>
    <row r="3" spans="1:13" s="9" customFormat="1" ht="18.75">
      <c r="A3" s="39"/>
      <c r="B3" s="39"/>
      <c r="C3" s="40"/>
      <c r="D3" s="39"/>
      <c r="E3" s="39"/>
      <c r="F3" s="39"/>
      <c r="G3" s="39"/>
      <c r="H3" s="39"/>
      <c r="I3" s="39"/>
      <c r="J3" s="39"/>
      <c r="K3" s="8"/>
      <c r="L3" s="8"/>
      <c r="M3" s="8"/>
    </row>
    <row r="4" spans="1:13" s="9" customFormat="1" ht="18.75">
      <c r="A4" s="41" t="s">
        <v>5</v>
      </c>
      <c r="B4" s="8"/>
      <c r="C4" s="8"/>
      <c r="D4" s="8"/>
      <c r="E4" s="8"/>
      <c r="F4" s="8"/>
      <c r="G4" s="8"/>
      <c r="H4" s="12"/>
      <c r="I4" s="8"/>
      <c r="J4" s="8"/>
      <c r="K4" s="8"/>
      <c r="L4" s="8"/>
      <c r="M4" s="8"/>
    </row>
    <row r="5" spans="1:13" s="9" customFormat="1" ht="18.75">
      <c r="A5" s="39"/>
      <c r="B5" s="44" t="s">
        <v>14</v>
      </c>
      <c r="C5" s="53" t="s">
        <v>15</v>
      </c>
      <c r="D5" s="53" t="s">
        <v>16</v>
      </c>
      <c r="E5" s="53" t="s">
        <v>17</v>
      </c>
      <c r="F5" s="53" t="s">
        <v>18</v>
      </c>
      <c r="G5" s="11"/>
      <c r="H5" s="30" t="s">
        <v>7</v>
      </c>
      <c r="I5" s="29" t="s">
        <v>6</v>
      </c>
      <c r="J5" s="29" t="s">
        <v>0</v>
      </c>
      <c r="K5" s="8"/>
      <c r="L5" s="8"/>
      <c r="M5" s="8"/>
    </row>
    <row r="6" spans="1:13" s="9" customFormat="1" ht="18.75">
      <c r="A6" s="8"/>
      <c r="B6" s="44" t="s">
        <v>0</v>
      </c>
      <c r="C6" s="54">
        <v>150</v>
      </c>
      <c r="D6" s="55">
        <v>185</v>
      </c>
      <c r="E6" s="54">
        <v>245</v>
      </c>
      <c r="F6" s="54">
        <v>55</v>
      </c>
      <c r="G6" s="31"/>
      <c r="H6" s="15" t="s">
        <v>16</v>
      </c>
      <c r="I6" s="28">
        <v>125</v>
      </c>
      <c r="J6" s="42">
        <f>_xlfn.XLOOKUP(H6,$C$5:$F$5,$C$6:$F$6)</f>
        <v>185</v>
      </c>
      <c r="K6" s="8"/>
      <c r="L6" s="8"/>
      <c r="M6" s="8"/>
    </row>
    <row r="7" spans="1:13" s="9" customFormat="1" ht="18.75">
      <c r="A7" s="8"/>
      <c r="B7" s="44" t="s">
        <v>1</v>
      </c>
      <c r="C7" s="54">
        <v>85</v>
      </c>
      <c r="D7" s="54">
        <v>95</v>
      </c>
      <c r="E7" s="54">
        <v>90</v>
      </c>
      <c r="F7" s="54">
        <v>5</v>
      </c>
      <c r="G7" s="31"/>
      <c r="H7" s="15" t="s">
        <v>17</v>
      </c>
      <c r="I7" s="16">
        <v>35</v>
      </c>
      <c r="J7" s="42">
        <f>_xlfn.XLOOKUP(H7,$C$5:$F$5,$C$6:$F$6)</f>
        <v>245</v>
      </c>
      <c r="K7" s="8"/>
      <c r="L7" s="8"/>
      <c r="M7" s="8"/>
    </row>
    <row r="8" spans="1:13" s="9" customFormat="1" ht="18.75">
      <c r="A8" s="8"/>
      <c r="B8" s="8"/>
      <c r="C8" s="8"/>
      <c r="D8" s="8"/>
      <c r="E8" s="8"/>
      <c r="F8" s="8"/>
      <c r="G8" s="10"/>
      <c r="H8" s="10"/>
      <c r="I8" s="8"/>
      <c r="J8" s="18"/>
      <c r="K8" s="8"/>
      <c r="L8" s="8"/>
      <c r="M8" s="8"/>
    </row>
    <row r="9" spans="1:13" s="9" customFormat="1" ht="18.75">
      <c r="A9" s="8"/>
      <c r="B9" s="3"/>
      <c r="C9" s="3"/>
      <c r="D9" s="3"/>
      <c r="E9" s="5"/>
      <c r="F9" s="3"/>
      <c r="G9" s="8"/>
      <c r="H9" s="8"/>
      <c r="I9" s="8"/>
      <c r="J9" s="8"/>
      <c r="K9" s="8"/>
      <c r="L9" s="8"/>
      <c r="M9" s="8"/>
    </row>
    <row r="10" spans="1:13" s="9" customFormat="1" ht="18.75">
      <c r="A10" s="62"/>
      <c r="B10" s="3"/>
      <c r="C10" s="3"/>
      <c r="D10" s="3"/>
      <c r="E10" s="3"/>
      <c r="F10" s="3"/>
      <c r="G10" s="8"/>
      <c r="H10" s="8"/>
      <c r="I10" s="8"/>
      <c r="J10" s="8"/>
      <c r="K10" s="8"/>
      <c r="L10" s="8"/>
      <c r="M10" s="8"/>
    </row>
    <row r="11" spans="1:13" s="9" customFormat="1" ht="18.75">
      <c r="A11" s="62"/>
      <c r="B11" s="3"/>
      <c r="C11" s="3"/>
      <c r="D11" s="3"/>
      <c r="E11" s="3"/>
      <c r="F11" s="3"/>
      <c r="G11" s="8"/>
      <c r="H11" s="8"/>
      <c r="I11" s="8"/>
      <c r="J11" s="8"/>
      <c r="K11" s="8"/>
      <c r="L11" s="8"/>
      <c r="M11" s="8"/>
    </row>
    <row r="12" spans="1:13" s="9" customFormat="1" ht="18.75">
      <c r="A12" s="62"/>
      <c r="B12" s="3"/>
      <c r="C12" s="3"/>
      <c r="D12" s="3"/>
      <c r="E12" s="3"/>
      <c r="F12" s="3"/>
      <c r="G12" s="8"/>
      <c r="H12" s="8"/>
      <c r="I12" s="8"/>
      <c r="J12" s="8"/>
      <c r="K12" s="8"/>
      <c r="L12" s="8"/>
      <c r="M12" s="8"/>
    </row>
    <row r="13" spans="1:13" s="9" customFormat="1" ht="18.75">
      <c r="A13" s="62"/>
      <c r="B13" s="3"/>
      <c r="C13" s="3"/>
      <c r="D13" s="3"/>
      <c r="E13" s="3"/>
      <c r="F13" s="3"/>
      <c r="G13" s="8"/>
      <c r="H13" s="8"/>
      <c r="I13" s="8"/>
      <c r="J13" s="8"/>
      <c r="K13" s="8"/>
      <c r="L13" s="8"/>
      <c r="M13" s="8"/>
    </row>
    <row r="14" spans="1:13" s="9" customFormat="1" ht="18.75">
      <c r="A14" s="62"/>
      <c r="B14" s="3"/>
      <c r="C14" s="3"/>
      <c r="D14" s="3"/>
      <c r="E14" s="3"/>
      <c r="F14" s="3"/>
      <c r="G14" s="8"/>
      <c r="H14" s="6"/>
      <c r="I14" s="3"/>
      <c r="J14" s="3"/>
      <c r="K14" s="3"/>
      <c r="L14" s="3"/>
      <c r="M14" s="8"/>
    </row>
    <row r="15" spans="1:13" s="9" customFormat="1" ht="18.75">
      <c r="A15" s="62"/>
      <c r="B15" s="3"/>
      <c r="C15" s="3"/>
      <c r="D15" s="3"/>
      <c r="E15" s="3"/>
      <c r="F15" s="3"/>
      <c r="G15" s="3"/>
      <c r="H15" s="7"/>
      <c r="I15" s="3"/>
      <c r="J15" s="3"/>
      <c r="K15" s="3"/>
      <c r="L15" s="3"/>
      <c r="M15" s="8"/>
    </row>
    <row r="16" spans="1:13" s="9" customFormat="1" ht="18.75">
      <c r="A16" s="8"/>
      <c r="B16" s="3"/>
      <c r="C16" s="3"/>
      <c r="D16" s="3"/>
      <c r="E16" s="5"/>
      <c r="F16" s="4"/>
      <c r="G16" s="4"/>
      <c r="H16" s="4"/>
      <c r="I16" s="3"/>
      <c r="J16" s="3"/>
      <c r="K16" s="3"/>
      <c r="L16" s="3"/>
      <c r="M16" s="8"/>
    </row>
    <row r="17" spans="1:13" s="9" customFormat="1" ht="18.75">
      <c r="A17" s="8"/>
      <c r="B17" s="21"/>
      <c r="C17" s="63" t="s">
        <v>10</v>
      </c>
      <c r="D17" s="63"/>
      <c r="E17" s="22"/>
      <c r="F17" s="23"/>
      <c r="G17" s="23"/>
      <c r="H17" s="23"/>
      <c r="I17" s="27" t="s">
        <v>13</v>
      </c>
      <c r="J17" s="64" t="s">
        <v>11</v>
      </c>
      <c r="K17" s="64"/>
      <c r="L17" s="64"/>
      <c r="M17" s="8"/>
    </row>
    <row r="18" spans="1:13" s="9" customFormat="1" ht="18.7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</row>
    <row r="19" spans="1:13" ht="18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>
      <c r="A22" s="26" t="s">
        <v>12</v>
      </c>
      <c r="M22" s="25"/>
    </row>
    <row r="23" spans="1:13" hidden="1">
      <c r="A23" s="3"/>
      <c r="M23" s="3"/>
    </row>
    <row r="24" spans="1:13" hidden="1">
      <c r="A24" s="3"/>
      <c r="M24" s="3"/>
    </row>
    <row r="25" spans="1:13" hidden="1">
      <c r="A25" s="3"/>
      <c r="M25" s="3"/>
    </row>
    <row r="26" spans="1:13" hidden="1">
      <c r="A26" s="3"/>
      <c r="M26" s="3"/>
    </row>
    <row r="33" ht="15" customHeight="1"/>
    <row r="34" ht="15" customHeight="1"/>
    <row r="35" ht="15" customHeight="1"/>
    <row r="36" ht="15" customHeight="1"/>
  </sheetData>
  <mergeCells count="3">
    <mergeCell ref="A10:A15"/>
    <mergeCell ref="C17:D17"/>
    <mergeCell ref="J17:L17"/>
  </mergeCells>
  <hyperlinks>
    <hyperlink ref="C17" r:id="rId1" xr:uid="{119433EA-F42C-4ABF-AD76-A67A39A398A9}"/>
    <hyperlink ref="J17" r:id="rId2" xr:uid="{9F091D67-97EB-4272-87CC-DB0889A980E3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4E13-3B0C-4371-A79F-8F5A21CD5B42}">
  <sheetPr>
    <tabColor rgb="FF7030A0"/>
  </sheetPr>
  <dimension ref="A1:XFA41"/>
  <sheetViews>
    <sheetView showGridLines="0" zoomScale="90" zoomScaleNormal="90" workbookViewId="0"/>
  </sheetViews>
  <sheetFormatPr defaultColWidth="0" defaultRowHeight="15" customHeight="1" zeroHeight="1"/>
  <cols>
    <col min="1" max="1" width="4.7109375" customWidth="1"/>
    <col min="2" max="2" width="21" customWidth="1"/>
    <col min="3" max="3" width="15" customWidth="1"/>
    <col min="4" max="4" width="13.5703125" customWidth="1"/>
    <col min="5" max="5" width="11.5703125" customWidth="1"/>
    <col min="6" max="6" width="16.28515625" customWidth="1"/>
    <col min="7" max="7" width="10.85546875" bestFit="1" customWidth="1"/>
    <col min="8" max="8" width="10.7109375" bestFit="1" customWidth="1"/>
    <col min="9" max="9" width="11.7109375" customWidth="1"/>
    <col min="10" max="10" width="11" customWidth="1"/>
    <col min="11" max="12" width="19.4257812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4" s="1" customFormat="1" ht="50.25" customHeight="1">
      <c r="A1" s="2"/>
      <c r="B1" s="3"/>
      <c r="C1" s="3"/>
      <c r="D1" s="3"/>
      <c r="E1" s="3"/>
      <c r="F1" s="3"/>
      <c r="G1" s="3"/>
      <c r="H1" s="20"/>
      <c r="I1" s="3"/>
      <c r="J1" s="3"/>
      <c r="K1" s="3"/>
      <c r="L1" s="3"/>
      <c r="M1" s="3"/>
    </row>
    <row r="2" spans="1:14" s="1" customFormat="1" ht="33.75" customHeight="1">
      <c r="A2" s="2"/>
      <c r="B2" s="3"/>
      <c r="C2" s="3"/>
      <c r="D2" s="3"/>
      <c r="E2" s="3"/>
      <c r="F2" s="3"/>
      <c r="G2" s="3"/>
      <c r="H2" s="19"/>
      <c r="I2" s="3"/>
      <c r="J2" s="3"/>
      <c r="K2" s="3"/>
      <c r="L2" s="3"/>
      <c r="M2" s="3"/>
    </row>
    <row r="3" spans="1:14" s="9" customFormat="1" ht="24.75" customHeight="1">
      <c r="A3" s="41"/>
      <c r="B3" s="44" t="s">
        <v>14</v>
      </c>
      <c r="C3" s="44" t="s">
        <v>25</v>
      </c>
      <c r="D3" s="44" t="s">
        <v>0</v>
      </c>
      <c r="E3" s="44" t="s">
        <v>1</v>
      </c>
      <c r="F3" s="10"/>
      <c r="G3" s="12"/>
      <c r="H3" s="8"/>
      <c r="I3" s="8"/>
      <c r="J3" s="8"/>
      <c r="K3" s="8"/>
      <c r="L3" s="8"/>
      <c r="M3" s="8"/>
      <c r="N3" s="8"/>
    </row>
    <row r="4" spans="1:14" s="9" customFormat="1" ht="18.75">
      <c r="A4" s="39"/>
      <c r="B4" s="13" t="s">
        <v>15</v>
      </c>
      <c r="C4" s="13" t="s">
        <v>26</v>
      </c>
      <c r="D4" s="14">
        <v>150</v>
      </c>
      <c r="E4" s="14">
        <v>85</v>
      </c>
      <c r="F4" s="10"/>
      <c r="G4" s="30" t="s">
        <v>7</v>
      </c>
      <c r="H4" s="29" t="s">
        <v>25</v>
      </c>
      <c r="I4" s="29" t="s">
        <v>0</v>
      </c>
      <c r="J4" s="29" t="s">
        <v>1</v>
      </c>
      <c r="K4" s="56"/>
      <c r="L4" s="56"/>
      <c r="M4" s="8"/>
    </row>
    <row r="5" spans="1:14" s="9" customFormat="1" ht="18.75">
      <c r="A5" s="8"/>
      <c r="B5" s="13" t="s">
        <v>16</v>
      </c>
      <c r="C5" s="13" t="s">
        <v>27</v>
      </c>
      <c r="D5" s="33">
        <v>185</v>
      </c>
      <c r="E5" s="14">
        <v>95</v>
      </c>
      <c r="F5" s="10"/>
      <c r="G5" s="15" t="s">
        <v>16</v>
      </c>
      <c r="H5" s="57" t="str" cm="1">
        <f t="array" ref="H5:J5">_xlfn.XLOOKUP(G5,$B$4:$B$7,$C$4:$E$7)</f>
        <v>LP1420</v>
      </c>
      <c r="I5" s="57">
        <v>185</v>
      </c>
      <c r="J5" s="57">
        <v>95</v>
      </c>
      <c r="K5" s="8"/>
      <c r="L5" s="8"/>
      <c r="M5" s="8"/>
    </row>
    <row r="6" spans="1:14" s="9" customFormat="1" ht="18.75">
      <c r="A6" s="8"/>
      <c r="B6" s="13" t="s">
        <v>17</v>
      </c>
      <c r="C6" s="13" t="s">
        <v>28</v>
      </c>
      <c r="D6" s="14">
        <v>245</v>
      </c>
      <c r="E6" s="14">
        <v>90</v>
      </c>
      <c r="F6" s="10"/>
      <c r="G6" s="15" t="s">
        <v>17</v>
      </c>
      <c r="H6" s="57" t="str" cm="1">
        <f t="array" ref="H6:J6">_xlfn.XLOOKUP(G6,$B$4:$B$7,$C$4:$E$7)</f>
        <v>TB2031</v>
      </c>
      <c r="I6" s="57">
        <v>245</v>
      </c>
      <c r="J6" s="57">
        <v>90</v>
      </c>
      <c r="K6" s="8"/>
      <c r="L6" s="8"/>
      <c r="M6" s="8"/>
    </row>
    <row r="7" spans="1:14" s="9" customFormat="1" ht="18.75">
      <c r="A7" s="8"/>
      <c r="B7" s="13" t="s">
        <v>18</v>
      </c>
      <c r="C7" s="13" t="s">
        <v>29</v>
      </c>
      <c r="D7" s="14">
        <v>55</v>
      </c>
      <c r="E7" s="14">
        <v>5</v>
      </c>
      <c r="F7" s="10"/>
      <c r="G7" s="10"/>
      <c r="H7" s="8"/>
      <c r="I7" s="8"/>
      <c r="J7" s="8"/>
      <c r="K7" s="8"/>
      <c r="L7" s="8"/>
      <c r="M7" s="8"/>
      <c r="N7" s="8"/>
    </row>
    <row r="8" spans="1:14" s="9" customFormat="1" ht="18.7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s="9" customFormat="1" ht="18.75">
      <c r="A9" s="6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9" customFormat="1" ht="18.75">
      <c r="A10" s="6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s="9" customFormat="1" ht="18.75">
      <c r="A11" s="6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s="9" customFormat="1" ht="18.75">
      <c r="A12" s="6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s="9" customFormat="1" ht="18.75">
      <c r="A13" s="62"/>
      <c r="B13" s="3"/>
      <c r="C13" s="3"/>
      <c r="D13" s="3"/>
      <c r="E13" s="5"/>
      <c r="F13" s="3"/>
      <c r="G13" s="3"/>
      <c r="H13" s="3"/>
      <c r="I13" s="3"/>
      <c r="J13" s="3"/>
      <c r="K13" s="3"/>
      <c r="L13" s="3"/>
      <c r="M13" s="8"/>
    </row>
    <row r="14" spans="1:14" s="9" customFormat="1" ht="18.75">
      <c r="A14" s="6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</row>
    <row r="15" spans="1:14" s="9" customFormat="1" ht="18.7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8"/>
    </row>
    <row r="16" spans="1:14" s="9" customFormat="1" ht="18.7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8"/>
    </row>
    <row r="17" spans="1:13" s="9" customFormat="1" ht="18.7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</row>
    <row r="18" spans="1:13" s="9" customFormat="1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</row>
    <row r="19" spans="1:13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8"/>
    </row>
    <row r="20" spans="1:13" s="9" customFormat="1" ht="18.75">
      <c r="A20" s="3"/>
      <c r="B20" s="3"/>
      <c r="C20" s="3"/>
      <c r="D20" s="3"/>
      <c r="E20" s="5"/>
      <c r="F20" s="4"/>
      <c r="G20" s="3"/>
      <c r="H20" s="3"/>
      <c r="I20" s="3"/>
      <c r="J20" s="3"/>
      <c r="K20" s="3"/>
      <c r="L20" s="3"/>
      <c r="M20" s="8"/>
    </row>
    <row r="21" spans="1:13" s="9" customFormat="1" ht="18.75">
      <c r="A21" s="26" t="s">
        <v>12</v>
      </c>
      <c r="B21" s="21"/>
      <c r="C21" s="63" t="s">
        <v>10</v>
      </c>
      <c r="D21" s="63"/>
      <c r="E21" s="22"/>
      <c r="F21" s="23"/>
      <c r="G21" s="27" t="s">
        <v>13</v>
      </c>
      <c r="H21" s="64" t="s">
        <v>11</v>
      </c>
      <c r="I21" s="64"/>
      <c r="J21" s="64"/>
      <c r="K21" s="34"/>
      <c r="L21" s="34"/>
      <c r="M21" s="8"/>
    </row>
    <row r="22" spans="1:13" ht="18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idden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5"/>
    </row>
    <row r="26" spans="1:13" hidden="1">
      <c r="M26" s="3"/>
    </row>
    <row r="27" spans="1:13" hidden="1">
      <c r="M27" s="3"/>
    </row>
    <row r="28" spans="1:13" hidden="1">
      <c r="M28" s="3"/>
    </row>
    <row r="29" spans="1:13" hidden="1">
      <c r="M29" s="3"/>
    </row>
    <row r="41" ht="15" customHeight="1"/>
  </sheetData>
  <mergeCells count="3">
    <mergeCell ref="A9:A14"/>
    <mergeCell ref="C21:D21"/>
    <mergeCell ref="H21:J21"/>
  </mergeCells>
  <hyperlinks>
    <hyperlink ref="C21" r:id="rId1" xr:uid="{BD29605F-52F2-4678-B052-82C31013445D}"/>
    <hyperlink ref="H21" r:id="rId2" xr:uid="{6D85CFB4-6BFD-49BD-8F9B-4DE4E061D3D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4995-C062-41A8-A9BC-EE1A458415AD}">
  <sheetPr>
    <tabColor rgb="FF7030A0"/>
  </sheetPr>
  <dimension ref="A1:XEX41"/>
  <sheetViews>
    <sheetView showGridLines="0" zoomScale="90" zoomScaleNormal="90" workbookViewId="0"/>
  </sheetViews>
  <sheetFormatPr defaultColWidth="0" defaultRowHeight="0" customHeight="1" zeroHeight="1"/>
  <cols>
    <col min="1" max="1" width="4.7109375" customWidth="1"/>
    <col min="2" max="2" width="23" customWidth="1"/>
    <col min="3" max="3" width="36.28515625" bestFit="1" customWidth="1"/>
    <col min="4" max="4" width="8.42578125" customWidth="1"/>
    <col min="5" max="5" width="15" bestFit="1" customWidth="1"/>
    <col min="6" max="6" width="38.140625" bestFit="1" customWidth="1"/>
    <col min="7" max="7" width="10.85546875" bestFit="1" customWidth="1"/>
    <col min="8" max="8" width="10.7109375" bestFit="1" customWidth="1"/>
    <col min="9" max="9" width="19.42578125" customWidth="1"/>
    <col min="10" max="10" width="61.42578125" customWidth="1"/>
    <col min="11" max="11" width="0" hidden="1" customWidth="1"/>
    <col min="12" max="16378" width="9.140625" hidden="1"/>
    <col min="16379" max="16379" width="20.5703125" customWidth="1"/>
    <col min="16380" max="16380" width="14.7109375" customWidth="1"/>
    <col min="16381" max="16384" width="12.140625" customWidth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20"/>
      <c r="I1" s="3"/>
      <c r="J1" s="3"/>
    </row>
    <row r="2" spans="1:11" s="1" customFormat="1" ht="33.75" customHeight="1">
      <c r="A2" s="2"/>
      <c r="B2" s="3"/>
      <c r="C2" s="3"/>
      <c r="D2" s="3"/>
      <c r="E2" s="3"/>
      <c r="F2" s="3"/>
      <c r="G2" s="3"/>
      <c r="H2" s="19"/>
      <c r="I2" s="3"/>
      <c r="J2" s="3"/>
    </row>
    <row r="3" spans="1:11" s="9" customFormat="1" ht="18.75">
      <c r="A3" s="41"/>
      <c r="B3" s="44" t="s">
        <v>30</v>
      </c>
      <c r="C3" s="44" t="s">
        <v>31</v>
      </c>
      <c r="D3" s="3"/>
      <c r="E3" s="3"/>
      <c r="F3" s="10"/>
      <c r="G3" s="12"/>
      <c r="H3" s="8"/>
      <c r="I3" s="8"/>
      <c r="J3" s="8"/>
      <c r="K3" s="8"/>
    </row>
    <row r="4" spans="1:11" s="9" customFormat="1" ht="18.75">
      <c r="A4" s="39"/>
      <c r="B4" s="15" t="s">
        <v>49</v>
      </c>
      <c r="C4" s="15" t="s">
        <v>42</v>
      </c>
      <c r="D4" s="3"/>
      <c r="E4" s="30" t="s">
        <v>54</v>
      </c>
      <c r="F4" s="29" t="s">
        <v>31</v>
      </c>
      <c r="G4" s="12"/>
      <c r="H4" s="8"/>
      <c r="I4" s="56"/>
      <c r="J4" s="8"/>
    </row>
    <row r="5" spans="1:11" s="9" customFormat="1" ht="18.75">
      <c r="A5" s="8"/>
      <c r="B5" s="15" t="s">
        <v>50</v>
      </c>
      <c r="C5" s="15" t="s">
        <v>43</v>
      </c>
      <c r="D5" s="3"/>
      <c r="E5" s="15" t="s">
        <v>56</v>
      </c>
      <c r="F5" s="57" t="str">
        <f>_xlfn.XLOOKUP(E5,$B$4:$B$10,$C$4:$C$10,,2)</f>
        <v>joan_ferguson@gmail.com</v>
      </c>
      <c r="G5" s="12"/>
      <c r="H5" s="8"/>
      <c r="I5" s="8"/>
      <c r="J5" s="8"/>
    </row>
    <row r="6" spans="1:11" s="9" customFormat="1" ht="18.75">
      <c r="A6" s="8"/>
      <c r="B6" s="15" t="s">
        <v>51</v>
      </c>
      <c r="C6" s="15" t="s">
        <v>44</v>
      </c>
      <c r="D6" s="3"/>
      <c r="E6" s="15" t="s">
        <v>55</v>
      </c>
      <c r="F6" s="57" t="str">
        <f t="shared" ref="F6" si="0">_xlfn.XLOOKUP(E6,$B$4:$B$10,$C$4:$C$10,,2)</f>
        <v>john_doe@gmail.com</v>
      </c>
      <c r="G6" s="3"/>
      <c r="H6" s="8"/>
      <c r="I6" s="8"/>
      <c r="J6" s="8"/>
    </row>
    <row r="7" spans="1:11" s="9" customFormat="1" ht="18.75">
      <c r="A7" s="8"/>
      <c r="B7" s="15" t="s">
        <v>49</v>
      </c>
      <c r="C7" s="15" t="s">
        <v>45</v>
      </c>
      <c r="D7" s="3"/>
      <c r="E7" s="3"/>
      <c r="F7" s="8"/>
      <c r="G7" s="10"/>
      <c r="H7" s="8"/>
      <c r="I7" s="8"/>
      <c r="J7" s="8"/>
      <c r="K7" s="8"/>
    </row>
    <row r="8" spans="1:11" s="9" customFormat="1" ht="18.75">
      <c r="A8" s="8"/>
      <c r="B8" s="15" t="s">
        <v>52</v>
      </c>
      <c r="C8" s="15" t="s">
        <v>46</v>
      </c>
      <c r="D8" s="3"/>
      <c r="E8" s="3"/>
      <c r="F8" s="8"/>
      <c r="G8" s="8"/>
      <c r="H8" s="8"/>
      <c r="I8" s="8"/>
      <c r="J8" s="8"/>
    </row>
    <row r="9" spans="1:11" s="9" customFormat="1" ht="18.75">
      <c r="A9" s="62"/>
      <c r="B9" s="15" t="s">
        <v>53</v>
      </c>
      <c r="C9" s="15" t="s">
        <v>47</v>
      </c>
      <c r="D9" s="3"/>
      <c r="E9" s="3"/>
      <c r="F9" s="8"/>
      <c r="G9" s="8"/>
      <c r="H9" s="8"/>
      <c r="I9" s="8"/>
      <c r="J9" s="8"/>
    </row>
    <row r="10" spans="1:11" s="9" customFormat="1" ht="18.75">
      <c r="A10" s="62"/>
      <c r="B10" s="15" t="s">
        <v>49</v>
      </c>
      <c r="C10" s="15" t="s">
        <v>48</v>
      </c>
      <c r="D10" s="3"/>
      <c r="E10" s="3"/>
      <c r="F10" s="8"/>
      <c r="G10" s="8"/>
      <c r="H10" s="8"/>
      <c r="I10" s="8"/>
      <c r="J10" s="8"/>
    </row>
    <row r="11" spans="1:11" s="9" customFormat="1" ht="18.75">
      <c r="A11" s="62"/>
      <c r="B11" s="8"/>
      <c r="C11" s="8"/>
      <c r="D11" s="3"/>
      <c r="E11" s="3"/>
      <c r="F11" s="8"/>
      <c r="G11" s="8"/>
      <c r="H11" s="8"/>
      <c r="I11" s="8"/>
      <c r="J11" s="8"/>
    </row>
    <row r="12" spans="1:11" s="9" customFormat="1" ht="18.75">
      <c r="A12" s="62"/>
      <c r="B12" s="8"/>
      <c r="C12" s="8"/>
      <c r="D12" s="8"/>
      <c r="E12" s="8"/>
      <c r="F12" s="8"/>
      <c r="G12" s="8"/>
      <c r="H12" s="8"/>
      <c r="I12" s="8"/>
      <c r="J12" s="8"/>
    </row>
    <row r="13" spans="1:11" s="9" customFormat="1" ht="18.75">
      <c r="A13" s="62"/>
      <c r="B13" s="3"/>
      <c r="C13" s="3"/>
      <c r="D13" s="3"/>
      <c r="E13" s="5"/>
      <c r="F13" s="3"/>
      <c r="G13" s="3"/>
      <c r="H13" s="3"/>
      <c r="I13" s="3"/>
      <c r="J13" s="8"/>
    </row>
    <row r="14" spans="1:11" s="9" customFormat="1" ht="18.75">
      <c r="A14" s="62"/>
      <c r="B14" s="3"/>
      <c r="C14" s="3"/>
      <c r="D14" s="3"/>
      <c r="E14" s="3"/>
      <c r="F14" s="3"/>
      <c r="G14" s="3"/>
      <c r="H14" s="3"/>
      <c r="I14" s="3"/>
      <c r="J14" s="8"/>
    </row>
    <row r="15" spans="1:11" s="9" customFormat="1" ht="18.75">
      <c r="A15" s="8"/>
      <c r="B15" s="3"/>
      <c r="C15" s="3"/>
      <c r="D15" s="3"/>
      <c r="E15" s="3"/>
      <c r="F15" s="3"/>
      <c r="G15" s="3"/>
      <c r="H15" s="3"/>
      <c r="I15" s="3"/>
      <c r="J15" s="8"/>
    </row>
    <row r="16" spans="1:11" s="9" customFormat="1" ht="18.75">
      <c r="A16" s="8"/>
      <c r="B16" s="3"/>
      <c r="C16" s="3"/>
      <c r="D16" s="3"/>
      <c r="E16" s="3"/>
      <c r="F16" s="3"/>
      <c r="G16" s="3"/>
      <c r="H16" s="3"/>
      <c r="I16" s="3"/>
      <c r="J16" s="8"/>
    </row>
    <row r="17" spans="1:10" s="9" customFormat="1" ht="18.75">
      <c r="A17" s="8"/>
      <c r="B17" s="3"/>
      <c r="C17" s="3"/>
      <c r="D17" s="3"/>
      <c r="E17" s="3"/>
      <c r="F17" s="3"/>
      <c r="G17" s="3"/>
      <c r="H17" s="3"/>
      <c r="I17" s="3"/>
      <c r="J17" s="8"/>
    </row>
    <row r="18" spans="1:10" s="9" customFormat="1" ht="18.75">
      <c r="A18" s="3"/>
      <c r="B18" s="3"/>
      <c r="C18" s="3"/>
      <c r="D18" s="3"/>
      <c r="E18" s="3"/>
      <c r="F18" s="3"/>
      <c r="G18" s="3"/>
      <c r="H18" s="3"/>
      <c r="I18" s="3"/>
      <c r="J18" s="8"/>
    </row>
    <row r="19" spans="1:10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8"/>
    </row>
    <row r="20" spans="1:10" s="9" customFormat="1" ht="18.75">
      <c r="A20" s="3"/>
      <c r="B20" s="3"/>
      <c r="C20" s="3"/>
      <c r="D20" s="3"/>
      <c r="E20" s="5"/>
      <c r="F20" s="4"/>
      <c r="G20" s="3"/>
      <c r="H20" s="3"/>
      <c r="I20" s="3"/>
      <c r="J20" s="8"/>
    </row>
    <row r="21" spans="1:10" s="9" customFormat="1" ht="18.75">
      <c r="A21" s="26" t="s">
        <v>12</v>
      </c>
      <c r="B21" s="21"/>
      <c r="C21" s="63" t="s">
        <v>10</v>
      </c>
      <c r="D21" s="63"/>
      <c r="E21" s="22"/>
      <c r="F21" s="23"/>
      <c r="G21" s="27" t="s">
        <v>13</v>
      </c>
      <c r="H21" s="58" t="s">
        <v>11</v>
      </c>
      <c r="I21" s="35"/>
      <c r="J21" s="8"/>
    </row>
    <row r="22" spans="1:10" ht="18.75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hidden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5" hidden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hidden="1">
      <c r="A25" s="3"/>
      <c r="B25" s="3"/>
      <c r="C25" s="3"/>
      <c r="D25" s="3"/>
      <c r="E25" s="3"/>
      <c r="F25" s="3"/>
      <c r="G25" s="3"/>
      <c r="H25" s="3"/>
      <c r="I25" s="3"/>
      <c r="J25" s="25"/>
    </row>
    <row r="26" spans="1:10" ht="15" hidden="1">
      <c r="J26" s="3"/>
    </row>
    <row r="27" spans="1:10" ht="15" hidden="1">
      <c r="J27" s="3"/>
    </row>
    <row r="28" spans="1:10" ht="15" hidden="1">
      <c r="J28" s="3"/>
    </row>
    <row r="29" spans="1:10" ht="15" hidden="1">
      <c r="J29" s="3"/>
    </row>
    <row r="30" spans="1:10" ht="15" hidden="1"/>
    <row r="31" spans="1:10" ht="15" hidden="1"/>
    <row r="32" spans="1:10" ht="15" hidden="1"/>
    <row r="33" ht="15" hidden="1"/>
    <row r="34" ht="15" hidden="1"/>
    <row r="35" ht="15" hidden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customHeight="1"/>
  </sheetData>
  <mergeCells count="2">
    <mergeCell ref="A9:A14"/>
    <mergeCell ref="C21:D21"/>
  </mergeCells>
  <hyperlinks>
    <hyperlink ref="C21" r:id="rId1" xr:uid="{6421FC70-0E36-471F-8439-677863F69C31}"/>
    <hyperlink ref="H21" r:id="rId2" xr:uid="{384510E8-B4AC-4396-B439-FA32E18717B4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0D34-1FCA-46AC-9625-CDFEB9EB0491}">
  <sheetPr>
    <tabColor rgb="FF7030A0"/>
  </sheetPr>
  <dimension ref="A1:XFA52"/>
  <sheetViews>
    <sheetView showGridLines="0" zoomScale="90" zoomScaleNormal="90" workbookViewId="0"/>
  </sheetViews>
  <sheetFormatPr defaultColWidth="0" defaultRowHeight="15" customHeight="1" zeroHeight="1"/>
  <cols>
    <col min="1" max="1" width="4.7109375" customWidth="1"/>
    <col min="2" max="2" width="18" customWidth="1"/>
    <col min="3" max="3" width="36.28515625" bestFit="1" customWidth="1"/>
    <col min="4" max="4" width="13.140625" customWidth="1"/>
    <col min="5" max="5" width="8.42578125" customWidth="1"/>
    <col min="6" max="6" width="15" bestFit="1" customWidth="1"/>
    <col min="7" max="7" width="19.85546875" bestFit="1" customWidth="1"/>
    <col min="8" max="8" width="10.85546875" bestFit="1" customWidth="1"/>
    <col min="9" max="9" width="11.7109375" customWidth="1"/>
    <col min="10" max="10" width="11" customWidth="1"/>
    <col min="11" max="11" width="10.85546875" customWidth="1"/>
    <col min="12" max="12" width="19.4257812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4" s="1" customFormat="1" ht="5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" customFormat="1" ht="33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9" customFormat="1" ht="18.75">
      <c r="A3" s="41"/>
      <c r="B3" s="44" t="s">
        <v>32</v>
      </c>
      <c r="C3" s="44" t="s">
        <v>33</v>
      </c>
      <c r="D3" s="44" t="s">
        <v>0</v>
      </c>
      <c r="E3" s="3"/>
      <c r="F3" s="3"/>
      <c r="G3" s="10"/>
      <c r="H3" s="12"/>
      <c r="I3" s="8"/>
      <c r="J3" s="8"/>
      <c r="K3" s="8"/>
      <c r="L3" s="8"/>
      <c r="M3" s="8"/>
      <c r="N3" s="8"/>
    </row>
    <row r="4" spans="1:14" s="9" customFormat="1" ht="18.75">
      <c r="A4" s="39"/>
      <c r="B4" s="59">
        <v>44013</v>
      </c>
      <c r="C4" s="15" t="s">
        <v>17</v>
      </c>
      <c r="D4" s="61">
        <v>804</v>
      </c>
      <c r="E4" s="3"/>
      <c r="F4" s="30" t="s">
        <v>36</v>
      </c>
      <c r="G4" s="29" t="s">
        <v>34</v>
      </c>
      <c r="H4" s="12"/>
      <c r="I4" s="8"/>
      <c r="J4" s="8"/>
      <c r="K4" s="8"/>
      <c r="L4" s="56"/>
      <c r="M4" s="8"/>
    </row>
    <row r="5" spans="1:14" s="9" customFormat="1" ht="18.75">
      <c r="A5" s="8"/>
      <c r="B5" s="59">
        <v>44021</v>
      </c>
      <c r="C5" s="15" t="s">
        <v>15</v>
      </c>
      <c r="D5" s="61">
        <v>788</v>
      </c>
      <c r="E5" s="3"/>
      <c r="F5" s="15" t="s">
        <v>16</v>
      </c>
      <c r="G5" s="61">
        <f>_xlfn.XLOOKUP(F5,C4:C30,D4:D30,,,-1)</f>
        <v>922</v>
      </c>
      <c r="H5" s="12"/>
      <c r="I5" s="8"/>
      <c r="J5" s="8"/>
      <c r="K5" s="8"/>
      <c r="L5" s="8"/>
      <c r="M5" s="8"/>
    </row>
    <row r="6" spans="1:14" s="9" customFormat="1" ht="18.75">
      <c r="A6" s="8"/>
      <c r="B6" s="59">
        <v>44022</v>
      </c>
      <c r="C6" s="15" t="s">
        <v>35</v>
      </c>
      <c r="D6" s="61">
        <v>642</v>
      </c>
      <c r="E6" s="3"/>
      <c r="F6" s="3"/>
      <c r="G6" s="3"/>
      <c r="H6" s="3"/>
      <c r="I6" s="8"/>
      <c r="J6" s="8"/>
      <c r="K6" s="8"/>
      <c r="L6" s="8"/>
      <c r="M6" s="8"/>
    </row>
    <row r="7" spans="1:14" s="9" customFormat="1" ht="18.75">
      <c r="A7" s="8"/>
      <c r="B7" s="59">
        <v>44023</v>
      </c>
      <c r="C7" s="15" t="s">
        <v>15</v>
      </c>
      <c r="D7" s="61">
        <v>874</v>
      </c>
      <c r="E7" s="3"/>
      <c r="F7" s="3"/>
      <c r="G7" s="10"/>
      <c r="H7" s="10"/>
      <c r="I7" s="8"/>
      <c r="J7" s="8"/>
      <c r="K7" s="8"/>
      <c r="L7" s="8"/>
      <c r="M7" s="8"/>
      <c r="N7" s="8"/>
    </row>
    <row r="8" spans="1:14" s="9" customFormat="1" ht="18.75">
      <c r="A8" s="8"/>
      <c r="B8" s="59">
        <v>44025</v>
      </c>
      <c r="C8" s="15" t="s">
        <v>17</v>
      </c>
      <c r="D8" s="61">
        <v>692</v>
      </c>
      <c r="E8" s="3"/>
      <c r="F8" s="3"/>
      <c r="G8" s="8"/>
      <c r="H8" s="8"/>
      <c r="I8" s="8"/>
      <c r="J8" s="8"/>
      <c r="K8" s="8"/>
      <c r="L8" s="8"/>
      <c r="M8" s="8"/>
    </row>
    <row r="9" spans="1:14" s="9" customFormat="1" ht="18.75">
      <c r="A9" s="62"/>
      <c r="B9" s="59">
        <v>44032</v>
      </c>
      <c r="C9" s="15" t="s">
        <v>17</v>
      </c>
      <c r="D9" s="61">
        <v>745</v>
      </c>
      <c r="E9" s="3"/>
      <c r="F9" s="3"/>
      <c r="G9" s="8"/>
      <c r="H9" s="8"/>
      <c r="I9" s="8"/>
      <c r="J9" s="8"/>
      <c r="K9" s="8"/>
      <c r="L9" s="8"/>
      <c r="M9" s="8"/>
    </row>
    <row r="10" spans="1:14" s="9" customFormat="1" ht="18.75">
      <c r="A10" s="62"/>
      <c r="B10" s="59">
        <v>44034</v>
      </c>
      <c r="C10" s="15" t="s">
        <v>35</v>
      </c>
      <c r="D10" s="61">
        <v>924</v>
      </c>
      <c r="E10" s="3"/>
      <c r="F10" s="3"/>
      <c r="G10" s="8"/>
      <c r="H10" s="8"/>
      <c r="I10" s="8"/>
      <c r="J10" s="8"/>
      <c r="K10" s="8"/>
      <c r="L10" s="8"/>
      <c r="M10" s="8"/>
    </row>
    <row r="11" spans="1:14" s="9" customFormat="1" ht="18.75">
      <c r="A11" s="62"/>
      <c r="B11" s="59">
        <v>44036</v>
      </c>
      <c r="C11" s="15" t="s">
        <v>17</v>
      </c>
      <c r="D11" s="61">
        <v>640</v>
      </c>
      <c r="E11" s="3"/>
      <c r="F11" s="3"/>
      <c r="G11" s="8"/>
      <c r="H11" s="8"/>
      <c r="I11" s="8"/>
      <c r="J11" s="8"/>
      <c r="K11" s="8"/>
      <c r="L11" s="8"/>
      <c r="M11" s="8"/>
    </row>
    <row r="12" spans="1:14" s="9" customFormat="1" ht="18.75">
      <c r="A12" s="62"/>
      <c r="B12" s="59">
        <v>44037</v>
      </c>
      <c r="C12" s="15" t="s">
        <v>35</v>
      </c>
      <c r="D12" s="61">
        <v>667</v>
      </c>
      <c r="E12" s="8"/>
      <c r="F12" s="8"/>
      <c r="G12" s="8"/>
      <c r="H12" s="8"/>
      <c r="I12" s="8"/>
      <c r="J12" s="8"/>
      <c r="K12" s="8"/>
      <c r="L12" s="8"/>
      <c r="M12" s="8"/>
    </row>
    <row r="13" spans="1:14" s="9" customFormat="1" ht="18.75">
      <c r="A13" s="62"/>
      <c r="B13" s="59">
        <v>44039</v>
      </c>
      <c r="C13" s="15" t="s">
        <v>15</v>
      </c>
      <c r="D13" s="61">
        <v>797</v>
      </c>
      <c r="E13" s="3"/>
      <c r="F13" s="5"/>
      <c r="G13" s="3"/>
      <c r="H13" s="3"/>
      <c r="I13" s="3"/>
      <c r="J13" s="3"/>
      <c r="K13" s="3"/>
      <c r="L13" s="3"/>
      <c r="M13" s="8"/>
    </row>
    <row r="14" spans="1:14" s="9" customFormat="1" ht="18.75">
      <c r="A14" s="62"/>
      <c r="B14" s="59">
        <v>44039</v>
      </c>
      <c r="C14" s="15" t="s">
        <v>15</v>
      </c>
      <c r="D14" s="61">
        <v>662</v>
      </c>
      <c r="E14" s="3"/>
      <c r="F14" s="3"/>
      <c r="G14" s="3"/>
      <c r="H14" s="3"/>
      <c r="I14" s="3"/>
      <c r="J14" s="3"/>
      <c r="K14" s="3"/>
      <c r="L14" s="3"/>
      <c r="M14" s="8"/>
    </row>
    <row r="15" spans="1:14" s="9" customFormat="1" ht="18.75">
      <c r="A15" s="8"/>
      <c r="B15" s="59">
        <v>44046</v>
      </c>
      <c r="C15" s="15" t="s">
        <v>16</v>
      </c>
      <c r="D15" s="61">
        <v>628</v>
      </c>
      <c r="E15" s="3"/>
      <c r="F15" s="3"/>
      <c r="G15" s="3"/>
      <c r="H15" s="3"/>
      <c r="I15" s="3"/>
      <c r="J15" s="3"/>
      <c r="K15" s="3"/>
      <c r="L15" s="3"/>
      <c r="M15" s="8"/>
    </row>
    <row r="16" spans="1:14" s="9" customFormat="1" ht="18.75">
      <c r="A16" s="8"/>
      <c r="B16" s="59">
        <v>44046</v>
      </c>
      <c r="C16" s="15" t="s">
        <v>35</v>
      </c>
      <c r="D16" s="61">
        <v>666</v>
      </c>
      <c r="E16" s="3"/>
      <c r="F16" s="3"/>
      <c r="G16" s="3"/>
      <c r="H16" s="3"/>
      <c r="I16" s="3"/>
      <c r="J16" s="3"/>
      <c r="K16" s="3"/>
      <c r="L16" s="3"/>
      <c r="M16" s="8"/>
    </row>
    <row r="17" spans="1:13" s="9" customFormat="1" ht="18.75">
      <c r="A17" s="8"/>
      <c r="B17" s="59">
        <v>44048</v>
      </c>
      <c r="C17" s="15" t="s">
        <v>35</v>
      </c>
      <c r="D17" s="61">
        <v>750</v>
      </c>
      <c r="E17" s="3"/>
      <c r="F17" s="3"/>
      <c r="G17" s="3"/>
      <c r="H17" s="3"/>
      <c r="I17" s="3"/>
      <c r="J17" s="3"/>
      <c r="K17" s="3"/>
      <c r="L17" s="3"/>
      <c r="M17" s="8"/>
    </row>
    <row r="18" spans="1:13" s="9" customFormat="1" ht="18.75">
      <c r="A18" s="3"/>
      <c r="B18" s="59">
        <v>44050</v>
      </c>
      <c r="C18" s="15" t="s">
        <v>17</v>
      </c>
      <c r="D18" s="61">
        <v>684</v>
      </c>
      <c r="E18" s="3"/>
      <c r="F18" s="3"/>
      <c r="G18" s="3"/>
      <c r="H18" s="3"/>
      <c r="I18" s="3"/>
      <c r="J18" s="3"/>
      <c r="K18" s="3"/>
      <c r="L18" s="3"/>
      <c r="M18" s="8"/>
    </row>
    <row r="19" spans="1:13" s="9" customFormat="1" ht="18.75">
      <c r="A19" s="3"/>
      <c r="B19" s="59">
        <v>44051</v>
      </c>
      <c r="C19" s="15" t="s">
        <v>15</v>
      </c>
      <c r="D19" s="61">
        <v>733</v>
      </c>
      <c r="E19" s="3"/>
      <c r="F19" s="3"/>
      <c r="G19" s="3"/>
      <c r="H19" s="3"/>
      <c r="I19" s="3"/>
      <c r="J19" s="3"/>
      <c r="K19" s="3"/>
      <c r="L19" s="3"/>
      <c r="M19" s="8"/>
    </row>
    <row r="20" spans="1:13" s="9" customFormat="1" ht="18.75">
      <c r="A20" s="3"/>
      <c r="B20" s="59">
        <v>44062</v>
      </c>
      <c r="C20" s="15" t="s">
        <v>16</v>
      </c>
      <c r="D20" s="61">
        <v>754</v>
      </c>
      <c r="E20" s="3"/>
      <c r="F20" s="3"/>
      <c r="G20" s="3"/>
      <c r="H20" s="3"/>
      <c r="I20" s="3"/>
      <c r="J20" s="3"/>
      <c r="K20" s="3"/>
      <c r="L20" s="3"/>
      <c r="M20" s="8"/>
    </row>
    <row r="21" spans="1:13" s="9" customFormat="1" ht="18.75">
      <c r="A21" s="3"/>
      <c r="B21" s="59">
        <v>44064</v>
      </c>
      <c r="C21" s="15" t="s">
        <v>15</v>
      </c>
      <c r="D21" s="61">
        <v>972</v>
      </c>
      <c r="E21" s="3"/>
      <c r="F21" s="3"/>
      <c r="G21" s="3"/>
      <c r="H21" s="3"/>
      <c r="I21" s="3"/>
      <c r="J21" s="3"/>
      <c r="K21" s="3"/>
      <c r="L21" s="3"/>
      <c r="M21" s="8"/>
    </row>
    <row r="22" spans="1:13" s="9" customFormat="1" ht="18.75">
      <c r="A22" s="3"/>
      <c r="B22" s="59">
        <v>44076</v>
      </c>
      <c r="C22" s="15" t="s">
        <v>15</v>
      </c>
      <c r="D22" s="61">
        <v>942</v>
      </c>
      <c r="E22" s="3"/>
      <c r="F22" s="3"/>
      <c r="G22" s="3"/>
      <c r="H22" s="3"/>
      <c r="I22" s="3"/>
      <c r="J22" s="3"/>
      <c r="K22" s="3"/>
      <c r="L22" s="3"/>
      <c r="M22" s="8"/>
    </row>
    <row r="23" spans="1:13" s="9" customFormat="1" ht="18.75">
      <c r="A23" s="3"/>
      <c r="B23" s="59">
        <v>44077</v>
      </c>
      <c r="C23" s="15" t="s">
        <v>15</v>
      </c>
      <c r="D23" s="61">
        <v>827</v>
      </c>
      <c r="E23" s="3"/>
      <c r="F23" s="3"/>
      <c r="G23" s="3"/>
      <c r="H23" s="3"/>
      <c r="I23" s="3"/>
      <c r="J23" s="3"/>
      <c r="K23" s="3"/>
      <c r="L23" s="3"/>
      <c r="M23" s="8"/>
    </row>
    <row r="24" spans="1:13" s="9" customFormat="1" ht="18.75">
      <c r="A24" s="3"/>
      <c r="B24" s="59">
        <v>44086</v>
      </c>
      <c r="C24" s="15" t="s">
        <v>15</v>
      </c>
      <c r="D24" s="61">
        <v>835</v>
      </c>
      <c r="E24" s="3"/>
      <c r="F24" s="3"/>
      <c r="G24" s="3"/>
      <c r="H24" s="3"/>
      <c r="I24" s="3"/>
      <c r="J24" s="3"/>
      <c r="K24" s="3"/>
      <c r="L24" s="3"/>
      <c r="M24" s="8"/>
    </row>
    <row r="25" spans="1:13" s="9" customFormat="1" ht="18.75">
      <c r="A25" s="3"/>
      <c r="B25" s="59">
        <v>44093</v>
      </c>
      <c r="C25" s="15" t="s">
        <v>17</v>
      </c>
      <c r="D25" s="61">
        <v>855</v>
      </c>
      <c r="E25" s="3"/>
      <c r="F25" s="3"/>
      <c r="G25" s="3"/>
      <c r="H25" s="3"/>
      <c r="I25" s="3"/>
      <c r="J25" s="3"/>
      <c r="K25" s="3"/>
      <c r="L25" s="3"/>
      <c r="M25" s="8"/>
    </row>
    <row r="26" spans="1:13" s="9" customFormat="1" ht="18.75">
      <c r="A26" s="3"/>
      <c r="B26" s="59">
        <v>44113</v>
      </c>
      <c r="C26" s="15" t="s">
        <v>15</v>
      </c>
      <c r="D26" s="61">
        <v>867</v>
      </c>
      <c r="E26" s="3"/>
      <c r="F26" s="3"/>
      <c r="G26" s="3"/>
      <c r="H26" s="3"/>
      <c r="I26" s="3"/>
      <c r="J26" s="3"/>
      <c r="K26" s="3"/>
      <c r="L26" s="3"/>
      <c r="M26" s="8"/>
    </row>
    <row r="27" spans="1:13" s="9" customFormat="1" ht="18.75">
      <c r="A27" s="3"/>
      <c r="B27" s="59">
        <v>44116</v>
      </c>
      <c r="C27" s="15" t="s">
        <v>16</v>
      </c>
      <c r="D27" s="61">
        <v>917</v>
      </c>
      <c r="E27" s="3"/>
      <c r="F27" s="3"/>
      <c r="G27" s="3"/>
      <c r="H27" s="3"/>
      <c r="I27" s="3"/>
      <c r="J27" s="3"/>
      <c r="K27" s="3"/>
      <c r="L27" s="3"/>
      <c r="M27" s="8"/>
    </row>
    <row r="28" spans="1:13" s="9" customFormat="1" ht="18.75">
      <c r="A28" s="3"/>
      <c r="B28" s="59">
        <v>44117</v>
      </c>
      <c r="C28" s="15" t="s">
        <v>15</v>
      </c>
      <c r="D28" s="61">
        <v>880</v>
      </c>
      <c r="E28" s="3"/>
      <c r="F28" s="3"/>
      <c r="G28" s="3"/>
      <c r="H28" s="3"/>
      <c r="I28" s="3"/>
      <c r="J28" s="3"/>
      <c r="K28" s="3"/>
      <c r="L28" s="3"/>
      <c r="M28" s="8"/>
    </row>
    <row r="29" spans="1:13" s="9" customFormat="1" ht="18.75">
      <c r="A29" s="3"/>
      <c r="B29" s="59">
        <v>44117</v>
      </c>
      <c r="C29" s="15" t="s">
        <v>16</v>
      </c>
      <c r="D29" s="61">
        <v>922</v>
      </c>
      <c r="E29" s="3"/>
      <c r="F29" s="3"/>
      <c r="G29" s="3"/>
      <c r="H29" s="3"/>
      <c r="I29" s="3"/>
      <c r="J29" s="3"/>
      <c r="K29" s="3"/>
      <c r="L29" s="3"/>
      <c r="M29" s="8"/>
    </row>
    <row r="30" spans="1:13" s="9" customFormat="1" ht="18.75">
      <c r="A30" s="3"/>
      <c r="B30" s="60">
        <v>44120</v>
      </c>
      <c r="C30" s="15" t="s">
        <v>17</v>
      </c>
      <c r="D30" s="61">
        <v>690</v>
      </c>
      <c r="E30" s="3"/>
      <c r="F30" s="3"/>
      <c r="G30" s="3"/>
      <c r="H30" s="3"/>
      <c r="I30" s="3"/>
      <c r="J30" s="3"/>
      <c r="K30" s="3"/>
      <c r="L30" s="3"/>
      <c r="M30" s="8"/>
    </row>
    <row r="31" spans="1:13" s="9" customFormat="1" ht="18.75">
      <c r="A31" s="3"/>
      <c r="B31" s="3"/>
      <c r="C31" s="3"/>
      <c r="D31" s="3"/>
      <c r="E31" s="3"/>
      <c r="F31" s="5"/>
      <c r="G31" s="4"/>
      <c r="H31" s="3"/>
      <c r="I31" s="3"/>
      <c r="J31" s="3"/>
      <c r="K31" s="3"/>
      <c r="L31" s="3"/>
      <c r="M31" s="8"/>
    </row>
    <row r="32" spans="1:13" s="9" customFormat="1" ht="18.75">
      <c r="A32" s="26" t="s">
        <v>12</v>
      </c>
      <c r="B32" s="21"/>
      <c r="C32" s="21"/>
      <c r="D32" s="63" t="s">
        <v>10</v>
      </c>
      <c r="E32" s="63"/>
      <c r="F32" s="22"/>
      <c r="G32" s="23"/>
      <c r="H32" s="27" t="s">
        <v>13</v>
      </c>
      <c r="I32" s="64"/>
      <c r="J32" s="64"/>
      <c r="K32" s="35"/>
      <c r="L32" s="35"/>
      <c r="M32" s="8"/>
    </row>
    <row r="33" spans="1:13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idden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hidden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5"/>
    </row>
    <row r="37" spans="1:13" hidden="1">
      <c r="M37" s="3"/>
    </row>
    <row r="38" spans="1:13" hidden="1">
      <c r="M38" s="3"/>
    </row>
    <row r="39" spans="1:13" hidden="1">
      <c r="M39" s="3"/>
    </row>
    <row r="40" spans="1:13" hidden="1">
      <c r="M40" s="3"/>
    </row>
    <row r="52" ht="15" customHeight="1"/>
  </sheetData>
  <mergeCells count="3">
    <mergeCell ref="A9:A14"/>
    <mergeCell ref="D32:E32"/>
    <mergeCell ref="I32:J32"/>
  </mergeCells>
  <hyperlinks>
    <hyperlink ref="D32" r:id="rId1" xr:uid="{37CC2F50-757A-4E89-812F-61559F0A321D}"/>
    <hyperlink ref="C32" r:id="rId2" display="Click Here To Subscribe" xr:uid="{B909EB1D-1EEE-4290-8508-803228405F9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Example 1</vt:lpstr>
      <vt:lpstr>Example 2</vt:lpstr>
      <vt:lpstr>Example 3</vt:lpstr>
      <vt:lpstr>Example 4</vt:lpstr>
      <vt:lpstr>Example 5</vt:lpstr>
      <vt:lpstr>Example 6</vt:lpstr>
      <vt:lpstr>Tax_Rate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2021-10-28T06:34:46Z</dcterms:modified>
</cp:coreProperties>
</file>