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Business\"/>
    </mc:Choice>
  </mc:AlternateContent>
  <xr:revisionPtr revIDLastSave="0" documentId="13_ncr:1_{D1773635-427F-48C6-B34A-87A3D2759F92}" xr6:coauthVersionLast="40" xr6:coauthVersionMax="40" xr10:uidLastSave="{00000000-0000-0000-0000-000000000000}"/>
  <bookViews>
    <workbookView xWindow="0" yWindow="0" windowWidth="19200" windowHeight="11010" xr2:uid="{00000000-000D-0000-FFFF-FFFF00000000}"/>
  </bookViews>
  <sheets>
    <sheet name="Learn Excel" sheetId="2" r:id="rId1"/>
    <sheet name="Check Register" sheetId="1" r:id="rId2"/>
  </sheets>
  <externalReferences>
    <externalReference r:id="rId3"/>
  </externalReferences>
  <definedNames>
    <definedName name="ColumnTitle1" localSheetId="0">[1]!Expense[[#Headers],[Date]]</definedName>
    <definedName name="ColumnTitle1">CheckRegister[[#Headers],[Check/Code]]</definedName>
    <definedName name="ColumnTitleRegion1..H3.1">'Check Register'!$H$3</definedName>
    <definedName name="CURRENT_BALANCE">CheckRegister[[#Totals],[Balance]]</definedName>
    <definedName name="Mileage_Total">[1]!Expense[[#Totals],[Mileage]]</definedName>
    <definedName name="_xlnm.Print_Titles" localSheetId="1">'Check Register'!$8:$8</definedName>
    <definedName name="Reimbursement_Total">[1]!Expense[[#Totals],[Reimbursement]]</definedName>
  </definedNames>
  <calcPr calcId="181029" concurrentCalc="0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H9" i="1"/>
  <c r="H10" i="1"/>
  <c r="D15" i="1"/>
  <c r="F15" i="1"/>
  <c r="G15" i="1"/>
  <c r="H11" i="1"/>
  <c r="H12" i="1"/>
  <c r="H13" i="1"/>
  <c r="H14" i="1"/>
  <c r="H15" i="1"/>
  <c r="H4" i="1"/>
</calcChain>
</file>

<file path=xl/sharedStrings.xml><?xml version="1.0" encoding="utf-8"?>
<sst xmlns="http://schemas.openxmlformats.org/spreadsheetml/2006/main" count="33" uniqueCount="33">
  <si>
    <t>Opening Balance</t>
  </si>
  <si>
    <t>Woodgrove Bank</t>
  </si>
  <si>
    <t>School of Fine Art</t>
  </si>
  <si>
    <t>Kelly's art class - 6 weeks</t>
  </si>
  <si>
    <t>Paycheck</t>
  </si>
  <si>
    <t>ATM</t>
  </si>
  <si>
    <t>DC</t>
  </si>
  <si>
    <t>Southridge Video</t>
  </si>
  <si>
    <t>AD</t>
  </si>
  <si>
    <t>Cash for dining out</t>
  </si>
  <si>
    <t>Movie rental + $10 cash back</t>
  </si>
  <si>
    <t>Totals</t>
  </si>
  <si>
    <t>The Phone Company</t>
  </si>
  <si>
    <t>BP</t>
  </si>
  <si>
    <t>LEGEND</t>
  </si>
  <si>
    <t>CURRENT BALANCE</t>
  </si>
  <si>
    <t>Check/Code</t>
  </si>
  <si>
    <t>Date</t>
  </si>
  <si>
    <t>Transaction</t>
  </si>
  <si>
    <t>Description</t>
  </si>
  <si>
    <t>Withdrawal</t>
  </si>
  <si>
    <t>Deposit</t>
  </si>
  <si>
    <t>Balance</t>
  </si>
  <si>
    <t>DC = Debit Card</t>
  </si>
  <si>
    <t xml:space="preserve">AP = Automatic Payment </t>
  </si>
  <si>
    <t>ATM = Automated Teller Withdrawal</t>
  </si>
  <si>
    <t>BP = Online Bill Pay</t>
  </si>
  <si>
    <t xml:space="preserve">AD = Automatic Deposit </t>
  </si>
  <si>
    <t>TR = Online or Phone Transfer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</si>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</sst>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_);_(* \(#,##0\);_(* &quot;-&quot;_);_(@_)"/>
    <numFmt numFmtId="165" formatCode="_(* #,##0.00_);_(* \(#,##0.00\);_(* &quot;-&quot;??_);_(@_)"/>
    <numFmt numFmtId="166" formatCode="&quot;$&quot;#,##0.00"/>
  </numFmts>
  <fonts count="21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24994659260841701"/>
      <name val="Arial"/>
      <family val="1"/>
      <scheme val="major"/>
    </font>
    <font>
      <sz val="11"/>
      <name val="Arial"/>
      <family val="1"/>
      <scheme val="major"/>
    </font>
    <font>
      <sz val="16.5"/>
      <color theme="4" tint="-0.24994659260841701"/>
      <name val="Arial"/>
      <family val="2"/>
      <scheme val="minor"/>
    </font>
    <font>
      <b/>
      <sz val="11"/>
      <color theme="4" tint="-0.24994659260841701"/>
      <name val="Arial"/>
      <family val="2"/>
      <scheme val="minor"/>
    </font>
    <font>
      <sz val="11"/>
      <color theme="1" tint="0.34998626667073579"/>
      <name val="Arial"/>
      <family val="1"/>
      <scheme val="major"/>
    </font>
    <font>
      <sz val="11"/>
      <color theme="1" tint="0.34998626667073579"/>
      <name val="Arial"/>
      <family val="2"/>
      <scheme val="minor"/>
    </font>
    <font>
      <sz val="11"/>
      <color theme="2" tint="-0.749961851863155"/>
      <name val="Arial"/>
      <family val="1"/>
      <scheme val="major"/>
    </font>
    <font>
      <sz val="27"/>
      <color theme="4"/>
      <name val="Arial"/>
      <family val="1"/>
      <scheme val="major"/>
    </font>
    <font>
      <b/>
      <sz val="11"/>
      <color theme="0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ajor"/>
    </font>
    <font>
      <sz val="11"/>
      <color theme="1"/>
      <name val="Arial"/>
      <family val="1"/>
      <scheme val="major"/>
    </font>
    <font>
      <sz val="11"/>
      <name val="Arial"/>
      <family val="2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>
      <alignment horizontal="left" wrapText="1" indent="1"/>
    </xf>
    <xf numFmtId="0" fontId="10" fillId="0" borderId="0" applyNumberFormat="0" applyFill="0" applyBorder="0" applyProtection="0">
      <alignment horizontal="left" vertical="center"/>
    </xf>
    <xf numFmtId="0" fontId="7" fillId="0" borderId="1" applyNumberFormat="0" applyFill="0" applyProtection="0">
      <alignment vertical="center"/>
    </xf>
    <xf numFmtId="0" fontId="4" fillId="0" borderId="0" applyNumberFormat="0" applyFont="0" applyFill="0" applyBorder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5" fillId="0" borderId="0" applyFill="0" applyBorder="0" applyProtection="0">
      <alignment horizontal="left" vertical="top"/>
    </xf>
    <xf numFmtId="166" fontId="2" fillId="0" borderId="0" applyFill="0" applyBorder="0" applyProtection="0">
      <alignment horizontal="right" indent="1"/>
    </xf>
    <xf numFmtId="9" fontId="2" fillId="0" borderId="0" applyFill="0" applyBorder="0" applyAlignment="0" applyProtection="0"/>
    <xf numFmtId="14" fontId="2" fillId="0" borderId="0" applyFont="0" applyFill="0" applyBorder="0">
      <alignment horizontal="right" indent="1"/>
    </xf>
    <xf numFmtId="0" fontId="2" fillId="0" borderId="0" applyNumberFormat="0" applyFont="0" applyFill="0" applyBorder="0">
      <alignment horizontal="center"/>
    </xf>
    <xf numFmtId="0" fontId="8" fillId="0" borderId="0" applyNumberFormat="0" applyFill="0" applyBorder="0" applyProtection="0">
      <alignment horizontal="left"/>
    </xf>
    <xf numFmtId="0" fontId="16" fillId="0" borderId="0">
      <alignment wrapText="1"/>
    </xf>
    <xf numFmtId="0" fontId="19" fillId="0" borderId="0" applyNumberFormat="0" applyFill="0" applyBorder="0" applyAlignment="0" applyProtection="0">
      <alignment wrapText="1"/>
    </xf>
  </cellStyleXfs>
  <cellXfs count="24">
    <xf numFmtId="0" fontId="0" fillId="0" borderId="0" xfId="0">
      <alignment horizontal="left" wrapText="1" indent="1"/>
    </xf>
    <xf numFmtId="0" fontId="10" fillId="0" borderId="0" xfId="1">
      <alignment horizontal="left" vertical="center"/>
    </xf>
    <xf numFmtId="0" fontId="8" fillId="0" borderId="0" xfId="14">
      <alignment horizontal="left"/>
    </xf>
    <xf numFmtId="0" fontId="11" fillId="2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166" fontId="1" fillId="0" borderId="0" xfId="0" applyNumberFormat="1" applyFont="1" applyFill="1" applyBorder="1" applyAlignment="1">
      <alignment horizontal="right" vertical="center" indent="1"/>
    </xf>
    <xf numFmtId="0" fontId="13" fillId="0" borderId="0" xfId="13" applyFont="1" applyFill="1" applyAlignment="1">
      <alignment horizontal="center" vertical="center"/>
    </xf>
    <xf numFmtId="14" fontId="13" fillId="0" borderId="0" xfId="12" applyFont="1" applyFill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wrapText="1" indent="1"/>
    </xf>
    <xf numFmtId="166" fontId="13" fillId="0" borderId="0" xfId="10" applyFont="1" applyFill="1" applyAlignment="1">
      <alignment horizontal="right" vertical="center" indent="1"/>
    </xf>
    <xf numFmtId="0" fontId="13" fillId="0" borderId="0" xfId="13" applyFont="1" applyFill="1" applyBorder="1" applyAlignment="1">
      <alignment horizontal="center" vertical="center"/>
    </xf>
    <xf numFmtId="14" fontId="13" fillId="0" borderId="0" xfId="12" applyFont="1" applyFill="1" applyBorder="1" applyAlignment="1">
      <alignment horizontal="left" vertical="center" indent="1"/>
    </xf>
    <xf numFmtId="166" fontId="13" fillId="0" borderId="0" xfId="10" applyFont="1" applyFill="1" applyBorder="1" applyAlignment="1">
      <alignment horizontal="right" vertical="center" indent="1"/>
    </xf>
    <xf numFmtId="0" fontId="13" fillId="0" borderId="0" xfId="14" applyFont="1">
      <alignment horizontal="left"/>
    </xf>
    <xf numFmtId="0" fontId="14" fillId="0" borderId="2" xfId="2" applyFont="1" applyBorder="1">
      <alignment vertical="center"/>
    </xf>
    <xf numFmtId="166" fontId="12" fillId="0" borderId="0" xfId="9" applyFont="1" applyBorder="1" applyAlignment="1">
      <alignment horizontal="center" vertical="top"/>
    </xf>
    <xf numFmtId="0" fontId="15" fillId="0" borderId="2" xfId="2" applyFont="1" applyBorder="1" applyAlignment="1">
      <alignment horizontal="center" vertical="center"/>
    </xf>
    <xf numFmtId="0" fontId="13" fillId="0" borderId="0" xfId="14" applyFont="1">
      <alignment horizontal="left"/>
    </xf>
    <xf numFmtId="0" fontId="17" fillId="0" borderId="0" xfId="15" applyFont="1" applyFill="1" applyAlignment="1">
      <alignment horizontal="left"/>
    </xf>
    <xf numFmtId="0" fontId="18" fillId="0" borderId="0" xfId="15" applyFont="1">
      <alignment wrapText="1"/>
    </xf>
    <xf numFmtId="0" fontId="20" fillId="0" borderId="0" xfId="16" applyFont="1" applyFill="1" applyAlignment="1">
      <alignment horizontal="left"/>
    </xf>
    <xf numFmtId="0" fontId="20" fillId="0" borderId="0" xfId="16" applyFont="1" applyFill="1" applyAlignment="1">
      <alignment horizontal="left"/>
    </xf>
  </cellXfs>
  <cellStyles count="17">
    <cellStyle name="Check Code" xfId="13" xr:uid="{00000000-0005-0000-0000-000000000000}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2" xr:uid="{00000000-0005-0000-0000-000005000000}"/>
    <cellStyle name="Explanatory Text" xfId="14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16" xr:uid="{A370D8A8-ABFD-498F-93DE-D2213641D9EF}"/>
    <cellStyle name="Normal" xfId="0" builtinId="0" customBuiltin="1"/>
    <cellStyle name="Normal 2" xfId="15" xr:uid="{584AFFA9-CB03-4BFF-B00D-1315393456E6}"/>
    <cellStyle name="Percent" xfId="11" builtinId="5" customBuiltin="1"/>
    <cellStyle name="Title" xfId="1" builtinId="15" customBuiltin="1"/>
    <cellStyle name="Total" xfId="6" builtinId="2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left" vertical="center" textRotation="0" wrapText="1" indent="1" justifyLastLine="0" shrinkToFit="0" readingOrder="0"/>
    </dxf>
    <dxf>
      <font>
        <color rgb="FFFF0000"/>
      </font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39994506668294322"/>
        </patternFill>
      </fill>
      <border>
        <left/>
        <right/>
        <top style="medium">
          <color theme="0"/>
        </top>
        <bottom/>
        <vertical style="thin">
          <color theme="0"/>
        </vertical>
      </border>
    </dxf>
    <dxf>
      <font>
        <color theme="1" tint="0.24994659260841701"/>
      </font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</border>
    </dxf>
    <dxf>
      <font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dotted">
          <color theme="4" tint="-0.499984740745262"/>
        </vertical>
        <horizontal/>
      </border>
    </dxf>
  </dxfs>
  <tableStyles count="1" defaultTableStyle="Check Register" defaultPivotStyle="PivotStyleLight16">
    <tableStyle name="Check Register" pivot="0" count="4" xr9:uid="{00000000-0011-0000-FFFF-FFFF00000000}">
      <tableStyleElement type="wholeTable" dxfId="21"/>
      <tableStyleElement type="headerRow" dxfId="20"/>
      <tableStyleElement type="totalRow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193862</xdr:colOff>
      <xdr:row>0</xdr:row>
      <xdr:rowOff>22412</xdr:rowOff>
    </xdr:from>
    <xdr:to>
      <xdr:col>8</xdr:col>
      <xdr:colOff>0</xdr:colOff>
      <xdr:row>0</xdr:row>
      <xdr:rowOff>985645</xdr:rowOff>
    </xdr:to>
    <xdr:grpSp>
      <xdr:nvGrpSpPr>
        <xdr:cNvPr id="157" name="Group 156" descr="masthead graphic with calculater, credit card, and dollar bills">
          <a:extLst>
            <a:ext uri="{FF2B5EF4-FFF2-40B4-BE49-F238E27FC236}">
              <a16:creationId xmlns:a16="http://schemas.microsoft.com/office/drawing/2014/main" id="{31C8452E-440A-4AAC-BE71-598B3760BF9C}"/>
            </a:ext>
          </a:extLst>
        </xdr:cNvPr>
        <xdr:cNvGrpSpPr/>
      </xdr:nvGrpSpPr>
      <xdr:grpSpPr>
        <a:xfrm>
          <a:off x="193862" y="22412"/>
          <a:ext cx="12102726" cy="963233"/>
          <a:chOff x="2689412" y="22412"/>
          <a:chExt cx="12356947" cy="9632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7FB4DD9-7F33-464B-80AA-DC4263FED142}"/>
              </a:ext>
            </a:extLst>
          </xdr:cNvPr>
          <xdr:cNvSpPr/>
        </xdr:nvSpPr>
        <xdr:spPr>
          <a:xfrm>
            <a:off x="2689412" y="22412"/>
            <a:ext cx="12356947" cy="963233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55" name="TextBox 154">
            <a:extLst>
              <a:ext uri="{FF2B5EF4-FFF2-40B4-BE49-F238E27FC236}">
                <a16:creationId xmlns:a16="http://schemas.microsoft.com/office/drawing/2014/main" id="{4EAC3F2D-2D29-44BF-B437-362632205230}"/>
              </a:ext>
            </a:extLst>
          </xdr:cNvPr>
          <xdr:cNvSpPr txBox="1"/>
        </xdr:nvSpPr>
        <xdr:spPr>
          <a:xfrm>
            <a:off x="2877182" y="214883"/>
            <a:ext cx="2485589" cy="3982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pPr algn="l"/>
            <a:r>
              <a:rPr lang="en-GB" sz="2000" b="1" spc="50" baseline="0">
                <a:solidFill>
                  <a:schemeClr val="bg1"/>
                </a:solidFill>
                <a:latin typeface="+mj-lt"/>
              </a:rPr>
              <a:t>Check Register</a:t>
            </a:r>
            <a:endParaRPr lang="en-US" sz="2000" b="1" spc="50" baseline="0">
              <a:solidFill>
                <a:schemeClr val="bg1"/>
              </a:solidFill>
              <a:latin typeface="+mj-lt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70B2C51-6A5A-43DF-A82C-535EE5A941AE}"/>
              </a:ext>
            </a:extLst>
          </xdr:cNvPr>
          <xdr:cNvGrpSpPr/>
        </xdr:nvGrpSpPr>
        <xdr:grpSpPr>
          <a:xfrm>
            <a:off x="5145515" y="161152"/>
            <a:ext cx="479122" cy="696003"/>
            <a:chOff x="7002625" y="2818933"/>
            <a:chExt cx="744540" cy="1069977"/>
          </a:xfrm>
        </xdr:grpSpPr>
        <xdr:sp macro="" textlink="">
          <xdr:nvSpPr>
            <xdr:cNvPr id="138" name="AutoShape 3">
              <a:extLst>
                <a:ext uri="{FF2B5EF4-FFF2-40B4-BE49-F238E27FC236}">
                  <a16:creationId xmlns:a16="http://schemas.microsoft.com/office/drawing/2014/main" id="{8FEA9124-E476-4B98-8972-65B7BB588AAD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7002627" y="2818935"/>
              <a:ext cx="744538" cy="106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9" name="Rectangle 138">
              <a:extLst>
                <a:ext uri="{FF2B5EF4-FFF2-40B4-BE49-F238E27FC236}">
                  <a16:creationId xmlns:a16="http://schemas.microsoft.com/office/drawing/2014/main" id="{7B388752-F8B9-405F-9E41-C5CA40599E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02625" y="2818933"/>
              <a:ext cx="744538" cy="1069975"/>
            </a:xfrm>
            <a:prstGeom prst="rect">
              <a:avLst/>
            </a:prstGeom>
            <a:solidFill>
              <a:srgbClr val="FFFFFF"/>
            </a:solidFill>
            <a:ln w="0" cap="flat">
              <a:noFill/>
              <a:prstDash val="solid"/>
              <a:miter lim="800000"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0" name="Rectangle 139">
              <a:extLst>
                <a:ext uri="{FF2B5EF4-FFF2-40B4-BE49-F238E27FC236}">
                  <a16:creationId xmlns:a16="http://schemas.microsoft.com/office/drawing/2014/main" id="{E7EDC20C-0F16-4B77-8520-401FECEBC5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2879260"/>
              <a:ext cx="304800" cy="158750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1" name="Freeform 7">
              <a:extLst>
                <a:ext uri="{FF2B5EF4-FFF2-40B4-BE49-F238E27FC236}">
                  <a16:creationId xmlns:a16="http://schemas.microsoft.com/office/drawing/2014/main" id="{0937C1FA-FD83-45B9-B3F6-4C462F4BFC7F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close/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2" name="Freeform 8">
              <a:extLst>
                <a:ext uri="{FF2B5EF4-FFF2-40B4-BE49-F238E27FC236}">
                  <a16:creationId xmlns:a16="http://schemas.microsoft.com/office/drawing/2014/main" id="{64D25C5C-485F-43B6-A94F-5129A6EB6986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3" name="Freeform 9">
              <a:extLst>
                <a:ext uri="{FF2B5EF4-FFF2-40B4-BE49-F238E27FC236}">
                  <a16:creationId xmlns:a16="http://schemas.microsoft.com/office/drawing/2014/main" id="{771E82D3-1BC2-4E3A-B9AB-9ABDD4453102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4" name="Freeform 10">
              <a:extLst>
                <a:ext uri="{FF2B5EF4-FFF2-40B4-BE49-F238E27FC236}">
                  <a16:creationId xmlns:a16="http://schemas.microsoft.com/office/drawing/2014/main" id="{B86989AD-C80B-4085-A125-740E1C3C0C0D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5" name="Freeform 11">
              <a:extLst>
                <a:ext uri="{FF2B5EF4-FFF2-40B4-BE49-F238E27FC236}">
                  <a16:creationId xmlns:a16="http://schemas.microsoft.com/office/drawing/2014/main" id="{D43677F7-AA7B-4B53-BC0F-4A8EAA9DE6DA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6" name="Freeform 12">
              <a:extLst>
                <a:ext uri="{FF2B5EF4-FFF2-40B4-BE49-F238E27FC236}">
                  <a16:creationId xmlns:a16="http://schemas.microsoft.com/office/drawing/2014/main" id="{C73386E0-7E0F-4C75-B358-2050A98007A4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7" name="Rectangle 146">
              <a:extLst>
                <a:ext uri="{FF2B5EF4-FFF2-40B4-BE49-F238E27FC236}">
                  <a16:creationId xmlns:a16="http://schemas.microsoft.com/office/drawing/2014/main" id="{9880FDC6-9295-431D-8ADE-DE674595D06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423773"/>
              <a:ext cx="304800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8" name="Rectangle 147">
              <a:extLst>
                <a:ext uri="{FF2B5EF4-FFF2-40B4-BE49-F238E27FC236}">
                  <a16:creationId xmlns:a16="http://schemas.microsoft.com/office/drawing/2014/main" id="{F642BF3D-6A0B-4D19-951F-FB3BDC2A11B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423773"/>
              <a:ext cx="303213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9" name="Rectangle 148">
              <a:extLst>
                <a:ext uri="{FF2B5EF4-FFF2-40B4-BE49-F238E27FC236}">
                  <a16:creationId xmlns:a16="http://schemas.microsoft.com/office/drawing/2014/main" id="{892C86CD-615B-4C4F-856C-8E488403A3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11085"/>
              <a:ext cx="623888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0" name="Rectangle 149">
              <a:extLst>
                <a:ext uri="{FF2B5EF4-FFF2-40B4-BE49-F238E27FC236}">
                  <a16:creationId xmlns:a16="http://schemas.microsoft.com/office/drawing/2014/main" id="{34A60AEA-B5D7-427A-BE99-33B7E835A89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99985"/>
              <a:ext cx="623888" cy="3492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1" name="Rectangle 150">
              <a:extLst>
                <a:ext uri="{FF2B5EF4-FFF2-40B4-BE49-F238E27FC236}">
                  <a16:creationId xmlns:a16="http://schemas.microsoft.com/office/drawing/2014/main" id="{24503A2F-AF9D-4441-896A-8261DE34D5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687298"/>
              <a:ext cx="623888" cy="3492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2" name="Rectangle 151">
              <a:extLst>
                <a:ext uri="{FF2B5EF4-FFF2-40B4-BE49-F238E27FC236}">
                  <a16:creationId xmlns:a16="http://schemas.microsoft.com/office/drawing/2014/main" id="{4663B0D9-E3D5-4F7B-B67A-35693F2D14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774610"/>
              <a:ext cx="303213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BD78251-A260-4B94-86CB-851179B8C528}"/>
              </a:ext>
            </a:extLst>
          </xdr:cNvPr>
          <xdr:cNvGrpSpPr/>
        </xdr:nvGrpSpPr>
        <xdr:grpSpPr>
          <a:xfrm rot="7443918">
            <a:off x="5863640" y="262659"/>
            <a:ext cx="622922" cy="449420"/>
            <a:chOff x="4645025" y="3119263"/>
            <a:chExt cx="678216" cy="487537"/>
          </a:xfrm>
        </xdr:grpSpPr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BABFC389-4B14-411E-8404-7AB11F09C697}"/>
                </a:ext>
              </a:extLst>
            </xdr:cNvPr>
            <xdr:cNvGrpSpPr/>
          </xdr:nvGrpSpPr>
          <xdr:grpSpPr>
            <a:xfrm>
              <a:off x="4645025" y="3314700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33" name="Rectangle 32">
                <a:extLst>
                  <a:ext uri="{FF2B5EF4-FFF2-40B4-BE49-F238E27FC236}">
                    <a16:creationId xmlns:a16="http://schemas.microsoft.com/office/drawing/2014/main" id="{BA036AE5-9304-41C1-8DC7-518593EF8F5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4" name="Freeform 38">
                <a:extLst>
                  <a:ext uri="{FF2B5EF4-FFF2-40B4-BE49-F238E27FC236}">
                    <a16:creationId xmlns:a16="http://schemas.microsoft.com/office/drawing/2014/main" id="{67F2873B-49AB-40EC-B2CC-D6CCE773B484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5" name="Oval 34">
                <a:extLst>
                  <a:ext uri="{FF2B5EF4-FFF2-40B4-BE49-F238E27FC236}">
                    <a16:creationId xmlns:a16="http://schemas.microsoft.com/office/drawing/2014/main" id="{FD33241F-9815-4F50-8FE7-D3D08BCF2E2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6" name="Oval 35">
                <a:extLst>
                  <a:ext uri="{FF2B5EF4-FFF2-40B4-BE49-F238E27FC236}">
                    <a16:creationId xmlns:a16="http://schemas.microsoft.com/office/drawing/2014/main" id="{A2F32B71-EF9D-4308-853E-4988084162D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7" name="Oval 36">
                <a:extLst>
                  <a:ext uri="{FF2B5EF4-FFF2-40B4-BE49-F238E27FC236}">
                    <a16:creationId xmlns:a16="http://schemas.microsoft.com/office/drawing/2014/main" id="{63EB8C1D-1D8E-4F35-9B40-E5DAF62D944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2470622C-C4C8-42E3-8829-0E4281503F78}"/>
                </a:ext>
              </a:extLst>
            </xdr:cNvPr>
            <xdr:cNvGrpSpPr/>
          </xdr:nvGrpSpPr>
          <xdr:grpSpPr>
            <a:xfrm rot="1198239">
              <a:off x="4689805" y="3221169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28" name="Rectangle 27">
                <a:extLst>
                  <a:ext uri="{FF2B5EF4-FFF2-40B4-BE49-F238E27FC236}">
                    <a16:creationId xmlns:a16="http://schemas.microsoft.com/office/drawing/2014/main" id="{89166728-9ABD-4751-8AAB-E51F800EFD1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9" name="Freeform 38">
                <a:extLst>
                  <a:ext uri="{FF2B5EF4-FFF2-40B4-BE49-F238E27FC236}">
                    <a16:creationId xmlns:a16="http://schemas.microsoft.com/office/drawing/2014/main" id="{2E1D7BEE-865E-4012-8E02-D3869BD5C5AD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0" name="Oval 29">
                <a:extLst>
                  <a:ext uri="{FF2B5EF4-FFF2-40B4-BE49-F238E27FC236}">
                    <a16:creationId xmlns:a16="http://schemas.microsoft.com/office/drawing/2014/main" id="{C1360136-8103-47CE-AA75-7740DDF95B9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1" name="Oval 30">
                <a:extLst>
                  <a:ext uri="{FF2B5EF4-FFF2-40B4-BE49-F238E27FC236}">
                    <a16:creationId xmlns:a16="http://schemas.microsoft.com/office/drawing/2014/main" id="{FC4A552B-85FE-42A6-B7F5-1DD0D0E14CD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32" name="Oval 31">
                <a:extLst>
                  <a:ext uri="{FF2B5EF4-FFF2-40B4-BE49-F238E27FC236}">
                    <a16:creationId xmlns:a16="http://schemas.microsoft.com/office/drawing/2014/main" id="{FBDECCDE-8F3E-4B04-8B46-31D8CBA3856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grpSp>
          <xdr:nvGrpSpPr>
            <xdr:cNvPr id="22" name="Group 21">
              <a:extLst>
                <a:ext uri="{FF2B5EF4-FFF2-40B4-BE49-F238E27FC236}">
                  <a16:creationId xmlns:a16="http://schemas.microsoft.com/office/drawing/2014/main" id="{D7AAF193-6CA6-4A3E-9848-B4F35886C792}"/>
                </a:ext>
              </a:extLst>
            </xdr:cNvPr>
            <xdr:cNvGrpSpPr/>
          </xdr:nvGrpSpPr>
          <xdr:grpSpPr>
            <a:xfrm rot="2480853">
              <a:off x="4759678" y="3119263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23" name="Rectangle 22">
                <a:extLst>
                  <a:ext uri="{FF2B5EF4-FFF2-40B4-BE49-F238E27FC236}">
                    <a16:creationId xmlns:a16="http://schemas.microsoft.com/office/drawing/2014/main" id="{125032DF-FAAC-4B37-83FD-5169B3D14B7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4" name="Freeform 38">
                <a:extLst>
                  <a:ext uri="{FF2B5EF4-FFF2-40B4-BE49-F238E27FC236}">
                    <a16:creationId xmlns:a16="http://schemas.microsoft.com/office/drawing/2014/main" id="{CC85EA79-2936-4AD6-98A8-49A70C0CC827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5" name="Oval 24">
                <a:extLst>
                  <a:ext uri="{FF2B5EF4-FFF2-40B4-BE49-F238E27FC236}">
                    <a16:creationId xmlns:a16="http://schemas.microsoft.com/office/drawing/2014/main" id="{FED806F0-87EB-4ADB-AED2-0EA5201AEE3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6" name="Oval 25">
                <a:extLst>
                  <a:ext uri="{FF2B5EF4-FFF2-40B4-BE49-F238E27FC236}">
                    <a16:creationId xmlns:a16="http://schemas.microsoft.com/office/drawing/2014/main" id="{6F093805-148C-4F8B-A236-81FC3337AA1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27" name="Oval 26">
                <a:extLst>
                  <a:ext uri="{FF2B5EF4-FFF2-40B4-BE49-F238E27FC236}">
                    <a16:creationId xmlns:a16="http://schemas.microsoft.com/office/drawing/2014/main" id="{FF9A7F0C-E62A-42C6-8F68-0069C7AE2D3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E509F4F-A324-4715-8627-B472F3AF8046}"/>
              </a:ext>
            </a:extLst>
          </xdr:cNvPr>
          <xdr:cNvGrpSpPr/>
        </xdr:nvGrpSpPr>
        <xdr:grpSpPr>
          <a:xfrm rot="21322231">
            <a:off x="5961535" y="580533"/>
            <a:ext cx="461738" cy="296164"/>
            <a:chOff x="6813550" y="3471863"/>
            <a:chExt cx="461963" cy="296862"/>
          </a:xfrm>
        </xdr:grpSpPr>
        <xdr:sp macro="" textlink="">
          <xdr:nvSpPr>
            <xdr:cNvPr id="11" name="Freeform 22">
              <a:extLst>
                <a:ext uri="{FF2B5EF4-FFF2-40B4-BE49-F238E27FC236}">
                  <a16:creationId xmlns:a16="http://schemas.microsoft.com/office/drawing/2014/main" id="{A2DF8CCC-D57A-4D63-B3D3-6590B2F357EF}"/>
                </a:ext>
              </a:extLst>
            </xdr:cNvPr>
            <xdr:cNvSpPr>
              <a:spLocks/>
            </xdr:cNvSpPr>
          </xdr:nvSpPr>
          <xdr:spPr bwMode="auto">
            <a:xfrm>
              <a:off x="6813550" y="3471863"/>
              <a:ext cx="461963" cy="296862"/>
            </a:xfrm>
            <a:custGeom>
              <a:avLst/>
              <a:gdLst>
                <a:gd name="T0" fmla="*/ 1021 w 1021"/>
                <a:gd name="T1" fmla="*/ 605 h 653"/>
                <a:gd name="T2" fmla="*/ 973 w 1021"/>
                <a:gd name="T3" fmla="*/ 653 h 653"/>
                <a:gd name="T4" fmla="*/ 48 w 1021"/>
                <a:gd name="T5" fmla="*/ 653 h 653"/>
                <a:gd name="T6" fmla="*/ 0 w 1021"/>
                <a:gd name="T7" fmla="*/ 605 h 653"/>
                <a:gd name="T8" fmla="*/ 0 w 1021"/>
                <a:gd name="T9" fmla="*/ 48 h 653"/>
                <a:gd name="T10" fmla="*/ 48 w 1021"/>
                <a:gd name="T11" fmla="*/ 0 h 653"/>
                <a:gd name="T12" fmla="*/ 973 w 1021"/>
                <a:gd name="T13" fmla="*/ 0 h 653"/>
                <a:gd name="T14" fmla="*/ 1021 w 1021"/>
                <a:gd name="T15" fmla="*/ 48 h 653"/>
                <a:gd name="T16" fmla="*/ 1021 w 1021"/>
                <a:gd name="T17" fmla="*/ 605 h 6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1" h="653">
                  <a:moveTo>
                    <a:pt x="1021" y="605"/>
                  </a:moveTo>
                  <a:cubicBezTo>
                    <a:pt x="1021" y="632"/>
                    <a:pt x="1000" y="653"/>
                    <a:pt x="973" y="653"/>
                  </a:cubicBezTo>
                  <a:cubicBezTo>
                    <a:pt x="48" y="653"/>
                    <a:pt x="48" y="653"/>
                    <a:pt x="48" y="653"/>
                  </a:cubicBezTo>
                  <a:cubicBezTo>
                    <a:pt x="21" y="653"/>
                    <a:pt x="0" y="632"/>
                    <a:pt x="0" y="605"/>
                  </a:cubicBezTo>
                  <a:cubicBezTo>
                    <a:pt x="0" y="48"/>
                    <a:pt x="0" y="48"/>
                    <a:pt x="0" y="48"/>
                  </a:cubicBezTo>
                  <a:cubicBezTo>
                    <a:pt x="0" y="21"/>
                    <a:pt x="21" y="0"/>
                    <a:pt x="48" y="0"/>
                  </a:cubicBezTo>
                  <a:cubicBezTo>
                    <a:pt x="973" y="0"/>
                    <a:pt x="973" y="0"/>
                    <a:pt x="973" y="0"/>
                  </a:cubicBezTo>
                  <a:cubicBezTo>
                    <a:pt x="1000" y="0"/>
                    <a:pt x="1021" y="21"/>
                    <a:pt x="1021" y="48"/>
                  </a:cubicBezTo>
                  <a:lnTo>
                    <a:pt x="1021" y="605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C2A15712-1C59-414C-9BB9-94DEA3E531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13550" y="3551238"/>
              <a:ext cx="461963" cy="49212"/>
            </a:xfrm>
            <a:prstGeom prst="rect">
              <a:avLst/>
            </a:prstGeom>
            <a:solidFill>
              <a:schemeClr val="accent1">
                <a:lumMod val="50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" name="Freeform 24">
              <a:extLst>
                <a:ext uri="{FF2B5EF4-FFF2-40B4-BE49-F238E27FC236}">
                  <a16:creationId xmlns:a16="http://schemas.microsoft.com/office/drawing/2014/main" id="{6311CE4B-A2B0-4F86-AAE0-8190A7CED687}"/>
                </a:ext>
              </a:extLst>
            </xdr:cNvPr>
            <xdr:cNvSpPr>
              <a:spLocks/>
            </xdr:cNvSpPr>
          </xdr:nvSpPr>
          <xdr:spPr bwMode="auto">
            <a:xfrm>
              <a:off x="6845300" y="3619500"/>
              <a:ext cx="163513" cy="33337"/>
            </a:xfrm>
            <a:custGeom>
              <a:avLst/>
              <a:gdLst>
                <a:gd name="T0" fmla="*/ 363 w 363"/>
                <a:gd name="T1" fmla="*/ 50 h 72"/>
                <a:gd name="T2" fmla="*/ 340 w 363"/>
                <a:gd name="T3" fmla="*/ 72 h 72"/>
                <a:gd name="T4" fmla="*/ 23 w 363"/>
                <a:gd name="T5" fmla="*/ 72 h 72"/>
                <a:gd name="T6" fmla="*/ 0 w 363"/>
                <a:gd name="T7" fmla="*/ 50 h 72"/>
                <a:gd name="T8" fmla="*/ 0 w 363"/>
                <a:gd name="T9" fmla="*/ 23 h 72"/>
                <a:gd name="T10" fmla="*/ 23 w 363"/>
                <a:gd name="T11" fmla="*/ 0 h 72"/>
                <a:gd name="T12" fmla="*/ 340 w 363"/>
                <a:gd name="T13" fmla="*/ 0 h 72"/>
                <a:gd name="T14" fmla="*/ 363 w 363"/>
                <a:gd name="T15" fmla="*/ 23 h 72"/>
                <a:gd name="T16" fmla="*/ 363 w 363"/>
                <a:gd name="T17" fmla="*/ 5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3" h="72">
                  <a:moveTo>
                    <a:pt x="363" y="50"/>
                  </a:moveTo>
                  <a:cubicBezTo>
                    <a:pt x="363" y="62"/>
                    <a:pt x="353" y="72"/>
                    <a:pt x="340" y="72"/>
                  </a:cubicBezTo>
                  <a:cubicBezTo>
                    <a:pt x="23" y="72"/>
                    <a:pt x="23" y="72"/>
                    <a:pt x="23" y="72"/>
                  </a:cubicBezTo>
                  <a:cubicBezTo>
                    <a:pt x="11" y="72"/>
                    <a:pt x="0" y="62"/>
                    <a:pt x="0" y="50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1"/>
                    <a:pt x="11" y="0"/>
                    <a:pt x="23" y="0"/>
                  </a:cubicBezTo>
                  <a:cubicBezTo>
                    <a:pt x="340" y="0"/>
                    <a:pt x="340" y="0"/>
                    <a:pt x="340" y="0"/>
                  </a:cubicBezTo>
                  <a:cubicBezTo>
                    <a:pt x="353" y="0"/>
                    <a:pt x="363" y="11"/>
                    <a:pt x="363" y="23"/>
                  </a:cubicBezTo>
                  <a:lnTo>
                    <a:pt x="363" y="5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23BC322-5C79-47B1-99C0-9FF4304A6A4D}"/>
              </a:ext>
            </a:extLst>
          </xdr:cNvPr>
          <xdr:cNvGrpSpPr>
            <a:grpSpLocks noChangeAspect="1"/>
          </xdr:cNvGrpSpPr>
        </xdr:nvGrpSpPr>
        <xdr:grpSpPr>
          <a:xfrm rot="523319">
            <a:off x="5575515" y="278025"/>
            <a:ext cx="432425" cy="624905"/>
            <a:chOff x="919862" y="0"/>
            <a:chExt cx="809625" cy="1209675"/>
          </a:xfrm>
        </xdr:grpSpPr>
        <xdr:sp macro="" textlink="">
          <xdr:nvSpPr>
            <xdr:cNvPr id="38" name="Freeform 5">
              <a:extLst>
                <a:ext uri="{FF2B5EF4-FFF2-40B4-BE49-F238E27FC236}">
                  <a16:creationId xmlns:a16="http://schemas.microsoft.com/office/drawing/2014/main" id="{3888ECCC-4B7E-474E-86CB-FC7832597DEB}"/>
                </a:ext>
              </a:extLst>
            </xdr:cNvPr>
            <xdr:cNvSpPr>
              <a:spLocks/>
            </xdr:cNvSpPr>
          </xdr:nvSpPr>
          <xdr:spPr bwMode="auto">
            <a:xfrm>
              <a:off x="919862" y="0"/>
              <a:ext cx="809625" cy="1209675"/>
            </a:xfrm>
            <a:custGeom>
              <a:avLst/>
              <a:gdLst>
                <a:gd name="T0" fmla="*/ 227 w 227"/>
                <a:gd name="T1" fmla="*/ 318 h 340"/>
                <a:gd name="T2" fmla="*/ 204 w 227"/>
                <a:gd name="T3" fmla="*/ 340 h 340"/>
                <a:gd name="T4" fmla="*/ 23 w 227"/>
                <a:gd name="T5" fmla="*/ 340 h 340"/>
                <a:gd name="T6" fmla="*/ 0 w 227"/>
                <a:gd name="T7" fmla="*/ 318 h 340"/>
                <a:gd name="T8" fmla="*/ 0 w 227"/>
                <a:gd name="T9" fmla="*/ 23 h 340"/>
                <a:gd name="T10" fmla="*/ 23 w 227"/>
                <a:gd name="T11" fmla="*/ 0 h 340"/>
                <a:gd name="T12" fmla="*/ 204 w 227"/>
                <a:gd name="T13" fmla="*/ 0 h 340"/>
                <a:gd name="T14" fmla="*/ 227 w 227"/>
                <a:gd name="T15" fmla="*/ 23 h 340"/>
                <a:gd name="T16" fmla="*/ 227 w 227"/>
                <a:gd name="T17" fmla="*/ 318 h 3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27" h="340">
                  <a:moveTo>
                    <a:pt x="227" y="318"/>
                  </a:moveTo>
                  <a:cubicBezTo>
                    <a:pt x="227" y="330"/>
                    <a:pt x="216" y="340"/>
                    <a:pt x="204" y="340"/>
                  </a:cubicBezTo>
                  <a:cubicBezTo>
                    <a:pt x="23" y="340"/>
                    <a:pt x="23" y="340"/>
                    <a:pt x="23" y="340"/>
                  </a:cubicBezTo>
                  <a:cubicBezTo>
                    <a:pt x="10" y="340"/>
                    <a:pt x="0" y="330"/>
                    <a:pt x="0" y="318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0"/>
                    <a:pt x="10" y="0"/>
                    <a:pt x="23" y="0"/>
                  </a:cubicBezTo>
                  <a:cubicBezTo>
                    <a:pt x="204" y="0"/>
                    <a:pt x="204" y="0"/>
                    <a:pt x="204" y="0"/>
                  </a:cubicBezTo>
                  <a:cubicBezTo>
                    <a:pt x="216" y="0"/>
                    <a:pt x="227" y="10"/>
                    <a:pt x="227" y="23"/>
                  </a:cubicBezTo>
                  <a:lnTo>
                    <a:pt x="227" y="318"/>
                  </a:ln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39" name="Freeform 6">
              <a:extLst>
                <a:ext uri="{FF2B5EF4-FFF2-40B4-BE49-F238E27FC236}">
                  <a16:creationId xmlns:a16="http://schemas.microsoft.com/office/drawing/2014/main" id="{FE741457-E386-43DA-BFA7-2F181FE3FAA0}"/>
                </a:ext>
              </a:extLst>
            </xdr:cNvPr>
            <xdr:cNvSpPr>
              <a:spLocks/>
            </xdr:cNvSpPr>
          </xdr:nvSpPr>
          <xdr:spPr bwMode="auto">
            <a:xfrm>
              <a:off x="100082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5 w 36"/>
                <a:gd name="T3" fmla="*/ 0 h 35"/>
                <a:gd name="T4" fmla="*/ 30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0 w 36"/>
                <a:gd name="T11" fmla="*/ 35 h 35"/>
                <a:gd name="T12" fmla="*/ 5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5"/>
                    <a:pt x="30" y="35"/>
                  </a:cubicBezTo>
                  <a:cubicBezTo>
                    <a:pt x="5" y="35"/>
                    <a:pt x="5" y="35"/>
                    <a:pt x="5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0" name="Freeform 7">
              <a:extLst>
                <a:ext uri="{FF2B5EF4-FFF2-40B4-BE49-F238E27FC236}">
                  <a16:creationId xmlns:a16="http://schemas.microsoft.com/office/drawing/2014/main" id="{299E34AC-E063-4BF3-8F70-316B3C9C49BD}"/>
                </a:ext>
              </a:extLst>
            </xdr:cNvPr>
            <xdr:cNvSpPr>
              <a:spLocks/>
            </xdr:cNvSpPr>
          </xdr:nvSpPr>
          <xdr:spPr bwMode="auto">
            <a:xfrm>
              <a:off x="117227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6 w 36"/>
                <a:gd name="T3" fmla="*/ 0 h 35"/>
                <a:gd name="T4" fmla="*/ 31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1 w 36"/>
                <a:gd name="T11" fmla="*/ 35 h 35"/>
                <a:gd name="T12" fmla="*/ 6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1" name="Freeform 8">
              <a:extLst>
                <a:ext uri="{FF2B5EF4-FFF2-40B4-BE49-F238E27FC236}">
                  <a16:creationId xmlns:a16="http://schemas.microsoft.com/office/drawing/2014/main" id="{460274A4-DFB9-4A9D-AF47-6528C3207922}"/>
                </a:ext>
              </a:extLst>
            </xdr:cNvPr>
            <xdr:cNvSpPr>
              <a:spLocks/>
            </xdr:cNvSpPr>
          </xdr:nvSpPr>
          <xdr:spPr bwMode="auto">
            <a:xfrm>
              <a:off x="1343725" y="519113"/>
              <a:ext cx="133350" cy="125413"/>
            </a:xfrm>
            <a:custGeom>
              <a:avLst/>
              <a:gdLst>
                <a:gd name="T0" fmla="*/ 0 w 37"/>
                <a:gd name="T1" fmla="*/ 5 h 35"/>
                <a:gd name="T2" fmla="*/ 6 w 37"/>
                <a:gd name="T3" fmla="*/ 0 h 35"/>
                <a:gd name="T4" fmla="*/ 31 w 37"/>
                <a:gd name="T5" fmla="*/ 0 h 35"/>
                <a:gd name="T6" fmla="*/ 37 w 37"/>
                <a:gd name="T7" fmla="*/ 5 h 35"/>
                <a:gd name="T8" fmla="*/ 37 w 37"/>
                <a:gd name="T9" fmla="*/ 30 h 35"/>
                <a:gd name="T10" fmla="*/ 31 w 37"/>
                <a:gd name="T11" fmla="*/ 35 h 35"/>
                <a:gd name="T12" fmla="*/ 6 w 37"/>
                <a:gd name="T13" fmla="*/ 35 h 35"/>
                <a:gd name="T14" fmla="*/ 0 w 37"/>
                <a:gd name="T15" fmla="*/ 30 h 35"/>
                <a:gd name="T16" fmla="*/ 0 w 37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5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3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2" name="Freeform 9">
              <a:extLst>
                <a:ext uri="{FF2B5EF4-FFF2-40B4-BE49-F238E27FC236}">
                  <a16:creationId xmlns:a16="http://schemas.microsoft.com/office/drawing/2014/main" id="{10CA8041-5EC3-404B-BBD1-CDD895E4C3DD}"/>
                </a:ext>
              </a:extLst>
            </xdr:cNvPr>
            <xdr:cNvSpPr>
              <a:spLocks/>
            </xdr:cNvSpPr>
          </xdr:nvSpPr>
          <xdr:spPr bwMode="auto">
            <a:xfrm>
              <a:off x="1519937" y="519113"/>
              <a:ext cx="128588" cy="206375"/>
            </a:xfrm>
            <a:custGeom>
              <a:avLst/>
              <a:gdLst>
                <a:gd name="T0" fmla="*/ 0 w 36"/>
                <a:gd name="T1" fmla="*/ 5 h 58"/>
                <a:gd name="T2" fmla="*/ 5 w 36"/>
                <a:gd name="T3" fmla="*/ 0 h 58"/>
                <a:gd name="T4" fmla="*/ 30 w 36"/>
                <a:gd name="T5" fmla="*/ 0 h 58"/>
                <a:gd name="T6" fmla="*/ 36 w 36"/>
                <a:gd name="T7" fmla="*/ 5 h 58"/>
                <a:gd name="T8" fmla="*/ 36 w 36"/>
                <a:gd name="T9" fmla="*/ 52 h 58"/>
                <a:gd name="T10" fmla="*/ 30 w 36"/>
                <a:gd name="T11" fmla="*/ 58 h 58"/>
                <a:gd name="T12" fmla="*/ 5 w 36"/>
                <a:gd name="T13" fmla="*/ 58 h 58"/>
                <a:gd name="T14" fmla="*/ 0 w 36"/>
                <a:gd name="T15" fmla="*/ 52 h 58"/>
                <a:gd name="T16" fmla="*/ 0 w 36"/>
                <a:gd name="T17" fmla="*/ 5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8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52"/>
                    <a:pt x="36" y="52"/>
                    <a:pt x="36" y="52"/>
                  </a:cubicBezTo>
                  <a:cubicBezTo>
                    <a:pt x="36" y="55"/>
                    <a:pt x="33" y="58"/>
                    <a:pt x="30" y="58"/>
                  </a:cubicBezTo>
                  <a:cubicBezTo>
                    <a:pt x="5" y="58"/>
                    <a:pt x="5" y="58"/>
                    <a:pt x="5" y="58"/>
                  </a:cubicBezTo>
                  <a:cubicBezTo>
                    <a:pt x="2" y="58"/>
                    <a:pt x="0" y="55"/>
                    <a:pt x="0" y="52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3" name="Freeform 10">
              <a:extLst>
                <a:ext uri="{FF2B5EF4-FFF2-40B4-BE49-F238E27FC236}">
                  <a16:creationId xmlns:a16="http://schemas.microsoft.com/office/drawing/2014/main" id="{D9836B41-3445-4BEF-BC32-BACF7F600DA7}"/>
                </a:ext>
              </a:extLst>
            </xdr:cNvPr>
            <xdr:cNvSpPr>
              <a:spLocks/>
            </xdr:cNvSpPr>
          </xdr:nvSpPr>
          <xdr:spPr bwMode="auto">
            <a:xfrm>
              <a:off x="1519937" y="754063"/>
              <a:ext cx="128588" cy="209550"/>
            </a:xfrm>
            <a:custGeom>
              <a:avLst/>
              <a:gdLst>
                <a:gd name="T0" fmla="*/ 0 w 36"/>
                <a:gd name="T1" fmla="*/ 6 h 59"/>
                <a:gd name="T2" fmla="*/ 5 w 36"/>
                <a:gd name="T3" fmla="*/ 0 h 59"/>
                <a:gd name="T4" fmla="*/ 30 w 36"/>
                <a:gd name="T5" fmla="*/ 0 h 59"/>
                <a:gd name="T6" fmla="*/ 36 w 36"/>
                <a:gd name="T7" fmla="*/ 6 h 59"/>
                <a:gd name="T8" fmla="*/ 36 w 36"/>
                <a:gd name="T9" fmla="*/ 53 h 59"/>
                <a:gd name="T10" fmla="*/ 30 w 36"/>
                <a:gd name="T11" fmla="*/ 59 h 59"/>
                <a:gd name="T12" fmla="*/ 5 w 36"/>
                <a:gd name="T13" fmla="*/ 59 h 59"/>
                <a:gd name="T14" fmla="*/ 0 w 36"/>
                <a:gd name="T15" fmla="*/ 53 h 59"/>
                <a:gd name="T16" fmla="*/ 0 w 36"/>
                <a:gd name="T17" fmla="*/ 6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9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53"/>
                    <a:pt x="36" y="53"/>
                    <a:pt x="36" y="53"/>
                  </a:cubicBezTo>
                  <a:cubicBezTo>
                    <a:pt x="36" y="56"/>
                    <a:pt x="33" y="59"/>
                    <a:pt x="30" y="59"/>
                  </a:cubicBezTo>
                  <a:cubicBezTo>
                    <a:pt x="5" y="59"/>
                    <a:pt x="5" y="59"/>
                    <a:pt x="5" y="59"/>
                  </a:cubicBezTo>
                  <a:cubicBezTo>
                    <a:pt x="2" y="59"/>
                    <a:pt x="0" y="56"/>
                    <a:pt x="0" y="53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4" name="Freeform 11">
              <a:extLst>
                <a:ext uri="{FF2B5EF4-FFF2-40B4-BE49-F238E27FC236}">
                  <a16:creationId xmlns:a16="http://schemas.microsoft.com/office/drawing/2014/main" id="{A572545D-DB40-4159-BC70-22B130056335}"/>
                </a:ext>
              </a:extLst>
            </xdr:cNvPr>
            <xdr:cNvSpPr>
              <a:spLocks/>
            </xdr:cNvSpPr>
          </xdr:nvSpPr>
          <xdr:spPr bwMode="auto">
            <a:xfrm>
              <a:off x="1000825" y="676275"/>
              <a:ext cx="128588" cy="127000"/>
            </a:xfrm>
            <a:custGeom>
              <a:avLst/>
              <a:gdLst>
                <a:gd name="T0" fmla="*/ 0 w 36"/>
                <a:gd name="T1" fmla="*/ 6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5" name="Freeform 12">
              <a:extLst>
                <a:ext uri="{FF2B5EF4-FFF2-40B4-BE49-F238E27FC236}">
                  <a16:creationId xmlns:a16="http://schemas.microsoft.com/office/drawing/2014/main" id="{29BC03A4-770B-4CBC-A467-B0D538E14DC0}"/>
                </a:ext>
              </a:extLst>
            </xdr:cNvPr>
            <xdr:cNvSpPr>
              <a:spLocks/>
            </xdr:cNvSpPr>
          </xdr:nvSpPr>
          <xdr:spPr bwMode="auto">
            <a:xfrm>
              <a:off x="1172275" y="676275"/>
              <a:ext cx="128588" cy="127000"/>
            </a:xfrm>
            <a:custGeom>
              <a:avLst/>
              <a:gdLst>
                <a:gd name="T0" fmla="*/ 0 w 36"/>
                <a:gd name="T1" fmla="*/ 6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6" name="Freeform 13">
              <a:extLst>
                <a:ext uri="{FF2B5EF4-FFF2-40B4-BE49-F238E27FC236}">
                  <a16:creationId xmlns:a16="http://schemas.microsoft.com/office/drawing/2014/main" id="{C35510E8-9784-419B-AB76-468B7093BC70}"/>
                </a:ext>
              </a:extLst>
            </xdr:cNvPr>
            <xdr:cNvSpPr>
              <a:spLocks/>
            </xdr:cNvSpPr>
          </xdr:nvSpPr>
          <xdr:spPr bwMode="auto">
            <a:xfrm>
              <a:off x="1343725" y="676275"/>
              <a:ext cx="133350" cy="127000"/>
            </a:xfrm>
            <a:custGeom>
              <a:avLst/>
              <a:gdLst>
                <a:gd name="T0" fmla="*/ 0 w 37"/>
                <a:gd name="T1" fmla="*/ 6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6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6"/>
                  </a:moveTo>
                  <a:cubicBezTo>
                    <a:pt x="0" y="3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3"/>
                    <a:pt x="37" y="6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7" name="Freeform 14">
              <a:extLst>
                <a:ext uri="{FF2B5EF4-FFF2-40B4-BE49-F238E27FC236}">
                  <a16:creationId xmlns:a16="http://schemas.microsoft.com/office/drawing/2014/main" id="{B1C6CAAC-BFCE-4DA4-A802-8F16D43678B8}"/>
                </a:ext>
              </a:extLst>
            </xdr:cNvPr>
            <xdr:cNvSpPr>
              <a:spLocks/>
            </xdr:cNvSpPr>
          </xdr:nvSpPr>
          <xdr:spPr bwMode="auto">
            <a:xfrm>
              <a:off x="100082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8" name="Freeform 15">
              <a:extLst>
                <a:ext uri="{FF2B5EF4-FFF2-40B4-BE49-F238E27FC236}">
                  <a16:creationId xmlns:a16="http://schemas.microsoft.com/office/drawing/2014/main" id="{93771F38-F582-4D10-9B22-937CCA57BFA2}"/>
                </a:ext>
              </a:extLst>
            </xdr:cNvPr>
            <xdr:cNvSpPr>
              <a:spLocks/>
            </xdr:cNvSpPr>
          </xdr:nvSpPr>
          <xdr:spPr bwMode="auto">
            <a:xfrm>
              <a:off x="117227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49" name="Freeform 16">
              <a:extLst>
                <a:ext uri="{FF2B5EF4-FFF2-40B4-BE49-F238E27FC236}">
                  <a16:creationId xmlns:a16="http://schemas.microsoft.com/office/drawing/2014/main" id="{D5F16A6D-20E8-4393-98C1-A182DF454A24}"/>
                </a:ext>
              </a:extLst>
            </xdr:cNvPr>
            <xdr:cNvSpPr>
              <a:spLocks/>
            </xdr:cNvSpPr>
          </xdr:nvSpPr>
          <xdr:spPr bwMode="auto">
            <a:xfrm>
              <a:off x="1343725" y="836613"/>
              <a:ext cx="133350" cy="127000"/>
            </a:xfrm>
            <a:custGeom>
              <a:avLst/>
              <a:gdLst>
                <a:gd name="T0" fmla="*/ 0 w 37"/>
                <a:gd name="T1" fmla="*/ 5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5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50" name="Freeform 17">
              <a:extLst>
                <a:ext uri="{FF2B5EF4-FFF2-40B4-BE49-F238E27FC236}">
                  <a16:creationId xmlns:a16="http://schemas.microsoft.com/office/drawing/2014/main" id="{B9F1DAEE-B345-4765-9D7C-400445B03DD1}"/>
                </a:ext>
              </a:extLst>
            </xdr:cNvPr>
            <xdr:cNvSpPr>
              <a:spLocks/>
            </xdr:cNvSpPr>
          </xdr:nvSpPr>
          <xdr:spPr bwMode="auto">
            <a:xfrm>
              <a:off x="1000825" y="80963"/>
              <a:ext cx="647700" cy="395288"/>
            </a:xfrm>
            <a:custGeom>
              <a:avLst/>
              <a:gdLst>
                <a:gd name="T0" fmla="*/ 181 w 181"/>
                <a:gd name="T1" fmla="*/ 105 h 111"/>
                <a:gd name="T2" fmla="*/ 175 w 181"/>
                <a:gd name="T3" fmla="*/ 111 h 111"/>
                <a:gd name="T4" fmla="*/ 5 w 181"/>
                <a:gd name="T5" fmla="*/ 111 h 111"/>
                <a:gd name="T6" fmla="*/ 0 w 181"/>
                <a:gd name="T7" fmla="*/ 105 h 111"/>
                <a:gd name="T8" fmla="*/ 0 w 181"/>
                <a:gd name="T9" fmla="*/ 5 h 111"/>
                <a:gd name="T10" fmla="*/ 5 w 181"/>
                <a:gd name="T11" fmla="*/ 0 h 111"/>
                <a:gd name="T12" fmla="*/ 175 w 181"/>
                <a:gd name="T13" fmla="*/ 0 h 111"/>
                <a:gd name="T14" fmla="*/ 181 w 181"/>
                <a:gd name="T15" fmla="*/ 5 h 111"/>
                <a:gd name="T16" fmla="*/ 181 w 181"/>
                <a:gd name="T17" fmla="*/ 105 h 1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81" h="111">
                  <a:moveTo>
                    <a:pt x="181" y="105"/>
                  </a:moveTo>
                  <a:cubicBezTo>
                    <a:pt x="181" y="108"/>
                    <a:pt x="178" y="111"/>
                    <a:pt x="175" y="111"/>
                  </a:cubicBezTo>
                  <a:cubicBezTo>
                    <a:pt x="5" y="111"/>
                    <a:pt x="5" y="111"/>
                    <a:pt x="5" y="111"/>
                  </a:cubicBezTo>
                  <a:cubicBezTo>
                    <a:pt x="2" y="111"/>
                    <a:pt x="0" y="108"/>
                    <a:pt x="0" y="10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2"/>
                    <a:pt x="2" y="0"/>
                    <a:pt x="5" y="0"/>
                  </a:cubicBezTo>
                  <a:cubicBezTo>
                    <a:pt x="175" y="0"/>
                    <a:pt x="175" y="0"/>
                    <a:pt x="175" y="0"/>
                  </a:cubicBezTo>
                  <a:cubicBezTo>
                    <a:pt x="178" y="0"/>
                    <a:pt x="181" y="2"/>
                    <a:pt x="181" y="5"/>
                  </a:cubicBezTo>
                  <a:lnTo>
                    <a:pt x="181" y="105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eckRegister" displayName="CheckRegister" ref="B8:H15" totalsRowCount="1" headerRowDxfId="16" dataDxfId="15" totalsRowDxfId="14">
  <autoFilter ref="B8:H14" xr:uid="{00000000-0009-0000-0100-000001000000}"/>
  <tableColumns count="7">
    <tableColumn id="1" xr3:uid="{00000000-0010-0000-0000-000001000000}" name="Check/Code" totalsRowLabel="Totals" dataDxfId="13" totalsRowDxfId="12" dataCellStyle="Check Code"/>
    <tableColumn id="7" xr3:uid="{00000000-0010-0000-0000-000007000000}" name="Date" dataDxfId="11" totalsRowDxfId="10" dataCellStyle="Date"/>
    <tableColumn id="3" xr3:uid="{00000000-0010-0000-0000-000003000000}" name="Transaction" totalsRowFunction="custom" dataDxfId="9" totalsRowDxfId="8">
      <totalsRowFormula>CONCATENATE("Transaction count: ",SUBTOTAL(103,CheckRegister[Transaction]))</totalsRowFormula>
    </tableColumn>
    <tableColumn id="8" xr3:uid="{00000000-0010-0000-0000-000008000000}" name="Description" dataDxfId="7" totalsRowDxfId="6"/>
    <tableColumn id="4" xr3:uid="{00000000-0010-0000-0000-000004000000}" name="Withdrawal" totalsRowFunction="sum" dataDxfId="5" totalsRowDxfId="4" dataCellStyle="Currency [0]"/>
    <tableColumn id="5" xr3:uid="{00000000-0010-0000-0000-000005000000}" name="Deposit" totalsRowFunction="sum" dataDxfId="3" totalsRowDxfId="2" dataCellStyle="Currency [0]"/>
    <tableColumn id="6" xr3:uid="{00000000-0010-0000-0000-000006000000}" name="Balance" totalsRowFunction="sum" dataDxfId="1" totalsRowDxfId="0" dataCellStyle="Currency [0]">
      <calculatedColumnFormula>IFERROR(IF(ISBLANK(CheckRegister[[#This Row],[Withdrawal]]),H8+CheckRegister[[#This Row],[Deposit]],H8-CheckRegister[[#This Row],[Withdrawal]]), "")</calculatedColumnFormula>
    </tableColumn>
  </tableColumns>
  <tableStyleInfo name="Check Register" showFirstColumn="0" showLastColumn="0" showRowStripes="1" showColumnStripes="0"/>
  <extLst>
    <ext xmlns:x14="http://schemas.microsoft.com/office/spreadsheetml/2009/9/main" uri="{504A1905-F514-4f6f-8877-14C23A59335A}">
      <x14:table altTextSummary="Table with Check number or Code, Date, Transaction, Description, Withdrawal, and Deposit. Balanc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D596-7277-4748-80AE-D3CA770A311C}">
  <dimension ref="A1:K5"/>
  <sheetViews>
    <sheetView tabSelected="1" workbookViewId="0">
      <selection activeCell="C10" sqref="C10"/>
    </sheetView>
  </sheetViews>
  <sheetFormatPr defaultRowHeight="14" x14ac:dyDescent="0.3"/>
  <cols>
    <col min="1" max="16384" width="8.6640625" style="21"/>
  </cols>
  <sheetData>
    <row r="1" spans="1:11" ht="19" x14ac:dyDescent="0.4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9" x14ac:dyDescent="0.4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9" x14ac:dyDescent="0.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9" x14ac:dyDescent="0.4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9" x14ac:dyDescent="0.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98CDCCB0-E35D-40B7-9655-4A2071A0BFF1}"/>
    <hyperlink ref="A3:K3" r:id="rId2" display="Blog Tutorials: Formulas, Pivot Tables, Charts, Macros, VBA, Power Query, Power Pivot, Analysis " xr:uid="{E519B98C-DBA0-48B4-8D57-602F58CA07F9}"/>
    <hyperlink ref="A4:K4" r:id="rId3" display="Excel Podcast Interviewing the Excel Experts " xr:uid="{EFA5F06C-7C99-4AFD-BD6A-347E3B55CA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H15"/>
  <sheetViews>
    <sheetView showGridLines="0" zoomScale="85" zoomScaleNormal="85" zoomScalePageLayoutView="70" workbookViewId="0">
      <selection activeCell="F7" sqref="F7"/>
    </sheetView>
  </sheetViews>
  <sheetFormatPr defaultRowHeight="30" customHeight="1" x14ac:dyDescent="0.3"/>
  <cols>
    <col min="1" max="1" width="2.58203125" customWidth="1"/>
    <col min="2" max="2" width="17" customWidth="1"/>
    <col min="3" max="3" width="18.08203125" customWidth="1"/>
    <col min="4" max="5" width="32.25" customWidth="1"/>
    <col min="6" max="7" width="18.58203125" customWidth="1"/>
    <col min="8" max="8" width="22.08203125" customWidth="1"/>
    <col min="9" max="9" width="2.58203125" customWidth="1"/>
  </cols>
  <sheetData>
    <row r="1" spans="2:8" ht="82.5" customHeight="1" x14ac:dyDescent="0.3">
      <c r="B1" s="1"/>
    </row>
    <row r="2" spans="2:8" ht="16.5" customHeight="1" x14ac:dyDescent="0.3">
      <c r="B2" s="1"/>
    </row>
    <row r="3" spans="2:8" ht="18.75" customHeight="1" x14ac:dyDescent="0.3">
      <c r="B3" s="16" t="s">
        <v>14</v>
      </c>
      <c r="C3" s="16"/>
      <c r="D3" s="16"/>
      <c r="H3" s="18" t="s">
        <v>15</v>
      </c>
    </row>
    <row r="4" spans="2:8" ht="21" customHeight="1" x14ac:dyDescent="0.3">
      <c r="B4" s="19" t="s">
        <v>23</v>
      </c>
      <c r="C4" s="19"/>
      <c r="D4" s="15" t="s">
        <v>24</v>
      </c>
      <c r="H4" s="17">
        <f>CURRENT_BALANCE</f>
        <v>17329</v>
      </c>
    </row>
    <row r="5" spans="2:8" ht="15" customHeight="1" x14ac:dyDescent="0.3">
      <c r="B5" s="19" t="s">
        <v>25</v>
      </c>
      <c r="C5" s="19"/>
      <c r="D5" s="15" t="s">
        <v>26</v>
      </c>
    </row>
    <row r="6" spans="2:8" ht="15" customHeight="1" x14ac:dyDescent="0.3">
      <c r="B6" s="19" t="s">
        <v>27</v>
      </c>
      <c r="C6" s="19"/>
      <c r="D6" s="15" t="s">
        <v>28</v>
      </c>
    </row>
    <row r="7" spans="2:8" ht="15" customHeight="1" x14ac:dyDescent="0.3">
      <c r="B7" s="2"/>
      <c r="C7" s="2"/>
      <c r="D7" s="2"/>
    </row>
    <row r="8" spans="2:8" ht="30" customHeight="1" x14ac:dyDescent="0.3"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</row>
    <row r="9" spans="2:8" ht="30" customHeight="1" x14ac:dyDescent="0.3">
      <c r="B9" s="8"/>
      <c r="C9" s="9">
        <f ca="1">TODAY()-19</f>
        <v>43483</v>
      </c>
      <c r="D9" s="10" t="s">
        <v>1</v>
      </c>
      <c r="E9" s="10" t="s">
        <v>0</v>
      </c>
      <c r="F9" s="11"/>
      <c r="G9" s="11">
        <v>2000</v>
      </c>
      <c r="H9" s="11">
        <f>IFERROR(CheckRegister[[#This Row],[Deposit]], "")</f>
        <v>2000</v>
      </c>
    </row>
    <row r="10" spans="2:8" ht="30" customHeight="1" x14ac:dyDescent="0.3">
      <c r="B10" s="8">
        <v>1001</v>
      </c>
      <c r="C10" s="9">
        <f ca="1">TODAY()-11</f>
        <v>43491</v>
      </c>
      <c r="D10" s="10" t="s">
        <v>2</v>
      </c>
      <c r="E10" s="10" t="s">
        <v>3</v>
      </c>
      <c r="F10" s="11">
        <v>100</v>
      </c>
      <c r="G10" s="11"/>
      <c r="H10" s="11">
        <f>IFERROR(IF(ISBLANK(CheckRegister[[#This Row],[Withdrawal]]),H9+CheckRegister[[#This Row],[Deposit]],H9-CheckRegister[[#This Row],[Withdrawal]]), "")</f>
        <v>1900</v>
      </c>
    </row>
    <row r="11" spans="2:8" ht="30" customHeight="1" x14ac:dyDescent="0.3">
      <c r="B11" s="8" t="s">
        <v>8</v>
      </c>
      <c r="C11" s="9">
        <f ca="1">TODAY()-11</f>
        <v>43491</v>
      </c>
      <c r="D11" s="10" t="s">
        <v>4</v>
      </c>
      <c r="E11" s="10"/>
      <c r="F11" s="11"/>
      <c r="G11" s="11">
        <v>1500</v>
      </c>
      <c r="H11" s="11">
        <f>IFERROR(IF(ISBLANK(CheckRegister[[#This Row],[Withdrawal]]),H10+CheckRegister[[#This Row],[Deposit]],H10-CheckRegister[[#This Row],[Withdrawal]]), "")</f>
        <v>3400</v>
      </c>
    </row>
    <row r="12" spans="2:8" ht="30" customHeight="1" x14ac:dyDescent="0.3">
      <c r="B12" s="8" t="s">
        <v>6</v>
      </c>
      <c r="C12" s="9">
        <f ca="1">TODAY()-8</f>
        <v>43494</v>
      </c>
      <c r="D12" s="10" t="s">
        <v>7</v>
      </c>
      <c r="E12" s="10" t="s">
        <v>10</v>
      </c>
      <c r="F12" s="11">
        <v>16</v>
      </c>
      <c r="G12" s="11"/>
      <c r="H12" s="11">
        <f>IFERROR(IF(ISBLANK(CheckRegister[[#This Row],[Withdrawal]]),H11+CheckRegister[[#This Row],[Deposit]],H11-CheckRegister[[#This Row],[Withdrawal]]), "")</f>
        <v>3384</v>
      </c>
    </row>
    <row r="13" spans="2:8" ht="30" customHeight="1" x14ac:dyDescent="0.3">
      <c r="B13" s="8" t="s">
        <v>5</v>
      </c>
      <c r="C13" s="9">
        <f ca="1">TODAY()-5</f>
        <v>43497</v>
      </c>
      <c r="D13" s="10"/>
      <c r="E13" s="10" t="s">
        <v>9</v>
      </c>
      <c r="F13" s="11">
        <v>50</v>
      </c>
      <c r="G13" s="11"/>
      <c r="H13" s="11">
        <f>IFERROR(IF(ISBLANK(CheckRegister[[#This Row],[Withdrawal]]),H12+CheckRegister[[#This Row],[Deposit]],H12-CheckRegister[[#This Row],[Withdrawal]]), "")</f>
        <v>3334</v>
      </c>
    </row>
    <row r="14" spans="2:8" ht="30" customHeight="1" x14ac:dyDescent="0.3">
      <c r="B14" s="12" t="s">
        <v>13</v>
      </c>
      <c r="C14" s="13">
        <f ca="1">TODAY()</f>
        <v>43502</v>
      </c>
      <c r="D14" s="10" t="s">
        <v>12</v>
      </c>
      <c r="E14" s="10"/>
      <c r="F14" s="14">
        <v>23</v>
      </c>
      <c r="G14" s="14"/>
      <c r="H14" s="14">
        <f>IFERROR(IF(ISBLANK(CheckRegister[[#This Row],[Withdrawal]]),H13+CheckRegister[[#This Row],[Deposit]],H13-CheckRegister[[#This Row],[Withdrawal]]), "")</f>
        <v>3311</v>
      </c>
    </row>
    <row r="15" spans="2:8" ht="30" customHeight="1" x14ac:dyDescent="0.3">
      <c r="B15" s="4" t="s">
        <v>11</v>
      </c>
      <c r="C15" s="5"/>
      <c r="D15" s="6" t="str">
        <f>CONCATENATE("Transaction count: ",SUBTOTAL(103,CheckRegister[Transaction]))</f>
        <v>Transaction count: 5</v>
      </c>
      <c r="E15" s="6"/>
      <c r="F15" s="7">
        <f>SUBTOTAL(109,CheckRegister[Withdrawal])</f>
        <v>189</v>
      </c>
      <c r="G15" s="7">
        <f>SUBTOTAL(109,CheckRegister[Deposit])</f>
        <v>3500</v>
      </c>
      <c r="H15" s="7">
        <f>SUBTOTAL(109,CheckRegister[Balance])</f>
        <v>17329</v>
      </c>
    </row>
  </sheetData>
  <mergeCells count="3">
    <mergeCell ref="B4:C4"/>
    <mergeCell ref="B5:C5"/>
    <mergeCell ref="B6:C6"/>
  </mergeCells>
  <conditionalFormatting sqref="F9:G14">
    <cfRule type="expression" dxfId="17" priority="2">
      <formula>AND($F9&gt;0,$G9&gt;0)</formula>
    </cfRule>
  </conditionalFormatting>
  <dataValidations count="14">
    <dataValidation allowBlank="1" showInputMessage="1" sqref="B9:B14" xr:uid="{00000000-0002-0000-0000-000000000000}"/>
    <dataValidation allowBlank="1" showInputMessage="1" showErrorMessage="1" prompt="Create a Check register with transaction codes in this worksheet. Enter Check details in CheckRegister table. Current Balance is automatically calculated in cell H3" sqref="A2" xr:uid="{00000000-0002-0000-0000-000001000000}"/>
    <dataValidation allowBlank="1" showInputMessage="1" showErrorMessage="1" prompt="Title of this worksheet is in this cell" sqref="B1:B2" xr:uid="{00000000-0002-0000-0000-000002000000}"/>
    <dataValidation allowBlank="1" showInputMessage="1" showErrorMessage="1" prompt="Transaction codes are in cells B3 through D5" sqref="B3" xr:uid="{00000000-0002-0000-0000-000003000000}"/>
    <dataValidation allowBlank="1" showInputMessage="1" showErrorMessage="1" prompt="Current Balance is automatically calculated in cell below" sqref="H3" xr:uid="{00000000-0002-0000-0000-000004000000}"/>
    <dataValidation allowBlank="1" showInputMessage="1" showErrorMessage="1" prompt="Current Balance is automatically calculated in this cell" sqref="H4" xr:uid="{00000000-0002-0000-0000-000005000000}"/>
    <dataValidation allowBlank="1" showInputMessage="1" showErrorMessage="1" prompt="Enter Check number or transaction Code in this column under this heading. Use heading filters to find specific entries" sqref="B8" xr:uid="{00000000-0002-0000-0000-000006000000}"/>
    <dataValidation allowBlank="1" showInputMessage="1" showErrorMessage="1" prompt="Enter Date in this column under this heading" sqref="C8" xr:uid="{00000000-0002-0000-0000-000007000000}"/>
    <dataValidation allowBlank="1" showInputMessage="1" showErrorMessage="1" prompt="Enter Transaction in this column under this heading" sqref="D8" xr:uid="{00000000-0002-0000-0000-000008000000}"/>
    <dataValidation allowBlank="1" showInputMessage="1" showErrorMessage="1" prompt="Enter Description in this column under this heading" sqref="E8" xr:uid="{00000000-0002-0000-0000-000009000000}"/>
    <dataValidation allowBlank="1" showInputMessage="1" showErrorMessage="1" prompt="Enter Withdrawal amount in this column under this heading" sqref="F8" xr:uid="{00000000-0002-0000-0000-00000A000000}"/>
    <dataValidation allowBlank="1" showInputMessage="1" showErrorMessage="1" prompt="Enter Deposit amount in this column under this heading" sqref="G8" xr:uid="{00000000-0002-0000-0000-00000B000000}"/>
    <dataValidation allowBlank="1" showInputMessage="1" showErrorMessage="1" prompt="Balance amount is automatically calculated in this column under this heading" sqref="H8" xr:uid="{00000000-0002-0000-0000-00000C000000}"/>
    <dataValidation allowBlank="1" showInputMessage="1" showErrorMessage="1" prompt="Create a Check register with transaction codes in this worksheet. Enter Check details in CheckRegister table. Current Balance is automatically calculated in cell H4" sqref="A1" xr:uid="{00000000-0002-0000-0000-00000D000000}"/>
  </dataValidations>
  <printOptions horizontalCentered="1"/>
  <pageMargins left="0.23622047244094491" right="0.23622047244094491" top="0.74803149606299213" bottom="0.74803149606299213" header="0.31496062992125984" footer="0.31496062992125984"/>
  <pageSetup scale="76" fitToHeight="0" orientation="landscape" r:id="rId1"/>
  <headerFooter differentFirst="1">
    <oddFooter>Page &amp;P of &amp;N</oddFooter>
    <firstHeader>&amp;C&amp;"-,Pogrubiony"&amp;16&amp;K04+000Check Register</firstHeader>
  </headerFooter>
  <ignoredErrors>
    <ignoredError sqref="H9" calculatedColumn="1"/>
    <ignoredError sqref="H10:H14" emptyCellReference="1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455399-DC2B-49D3-83B7-C08084D72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828E6-F45A-4EED-AB6C-781BD969BD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0D13F-7053-4928-AD9A-C4A5948E77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Learn Excel</vt:lpstr>
      <vt:lpstr>Check Register</vt:lpstr>
      <vt:lpstr>ColumnTitle1</vt:lpstr>
      <vt:lpstr>ColumnTitleRegion1..H3.1</vt:lpstr>
      <vt:lpstr>CURRENT_BALANCE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cp:lastPrinted>2018-06-28T13:37:24Z</cp:lastPrinted>
  <dcterms:created xsi:type="dcterms:W3CDTF">2017-06-01T07:10:17Z</dcterms:created>
  <dcterms:modified xsi:type="dcterms:W3CDTF">2019-02-06T07:33:47Z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