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hidePivotFieldList="1"/>
  <mc:AlternateContent xmlns:mc="http://schemas.openxmlformats.org/markup-compatibility/2006">
    <mc:Choice Requires="x15">
      <x15ac:absPath xmlns:x15ac="http://schemas.microsoft.com/office/spreadsheetml/2010/11/ac" url="C:\Users\esthe\Downloads\Templates-without-5-rows-and-author\Templates\Budget\"/>
    </mc:Choice>
  </mc:AlternateContent>
  <xr:revisionPtr revIDLastSave="0" documentId="13_ncr:1_{EBB35F08-E525-40D8-AD12-626AD44C4759}" xr6:coauthVersionLast="40" xr6:coauthVersionMax="40" xr10:uidLastSave="{00000000-0000-0000-0000-000000000000}"/>
  <bookViews>
    <workbookView xWindow="0" yWindow="0" windowWidth="9990" windowHeight="5640" tabRatio="685" xr2:uid="{00000000-000D-0000-FFFF-FFFF00000000}"/>
  </bookViews>
  <sheets>
    <sheet name="Start" sheetId="6" r:id="rId1"/>
    <sheet name="Monthly Budget Report" sheetId="4" r:id="rId2"/>
    <sheet name="Monthly Expenses" sheetId="1" r:id="rId3"/>
    <sheet name="Additional Data" sheetId="5" r:id="rId4"/>
  </sheets>
  <definedNames>
    <definedName name="BudgetCategory">BudgetCategoryLookup[Budget Category Lookup]</definedName>
    <definedName name="_xlnm.Print_Titles" localSheetId="1">'Monthly Budget Report'!$K:$K,'Monthly Budget Report'!$10:$10</definedName>
    <definedName name="_xlnm.Print_Titles" localSheetId="2">'Monthly Expenses'!$2:$2</definedName>
    <definedName name="Slicer_Category">#N/A</definedName>
  </definedNames>
  <calcPr calcId="181029" concurrentCalc="0"/>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c r="G5" i="4"/>
  <c r="F62" i="1"/>
</calcChain>
</file>

<file path=xl/sharedStrings.xml><?xml version="1.0" encoding="utf-8"?>
<sst xmlns="http://schemas.openxmlformats.org/spreadsheetml/2006/main" count="234" uniqueCount="135">
  <si>
    <t>Category</t>
  </si>
  <si>
    <t>Description</t>
  </si>
  <si>
    <t>Projected Cost</t>
  </si>
  <si>
    <t>Actual Cost</t>
  </si>
  <si>
    <t>Difference</t>
  </si>
  <si>
    <t>Housing</t>
  </si>
  <si>
    <t>Supplies</t>
  </si>
  <si>
    <t>Water and Sewer</t>
  </si>
  <si>
    <t>Electric</t>
  </si>
  <si>
    <t>Maintenance</t>
  </si>
  <si>
    <t>Gas</t>
  </si>
  <si>
    <t>Mortgage or Rent</t>
  </si>
  <si>
    <t>Transportation</t>
  </si>
  <si>
    <t>Bus/Taxi fare</t>
  </si>
  <si>
    <t>Fuel</t>
  </si>
  <si>
    <t>Insurance</t>
  </si>
  <si>
    <t>Home</t>
  </si>
  <si>
    <t>Health</t>
  </si>
  <si>
    <t>Life</t>
  </si>
  <si>
    <t>Food</t>
  </si>
  <si>
    <t>Groceries</t>
  </si>
  <si>
    <t>Dining Out</t>
  </si>
  <si>
    <t>Grand Total</t>
  </si>
  <si>
    <t>Medical</t>
  </si>
  <si>
    <t>Clothing</t>
  </si>
  <si>
    <t>Entertainment</t>
  </si>
  <si>
    <t>Movies</t>
  </si>
  <si>
    <t>Concerts</t>
  </si>
  <si>
    <t>Sporting Events</t>
  </si>
  <si>
    <t>Live Theater</t>
  </si>
  <si>
    <t>Gifts and Charity</t>
  </si>
  <si>
    <t>Charity 1</t>
  </si>
  <si>
    <t>Charity 2</t>
  </si>
  <si>
    <t>Pets</t>
  </si>
  <si>
    <t>Toys</t>
  </si>
  <si>
    <t>Personal Care</t>
  </si>
  <si>
    <t>Hair/Nails</t>
  </si>
  <si>
    <t>Dry Cleaning</t>
  </si>
  <si>
    <t>Video/DVD (Rental)</t>
  </si>
  <si>
    <t>Video/DVD (Purchase)</t>
  </si>
  <si>
    <t>Loans</t>
  </si>
  <si>
    <t>Student</t>
  </si>
  <si>
    <t>Personal</t>
  </si>
  <si>
    <t>Credit Card 1</t>
  </si>
  <si>
    <t>Credit Card 2</t>
  </si>
  <si>
    <t>Credit Card 3</t>
  </si>
  <si>
    <t>Taxes</t>
  </si>
  <si>
    <t>Federal</t>
  </si>
  <si>
    <t>State</t>
  </si>
  <si>
    <t>Local</t>
  </si>
  <si>
    <t>Income 1</t>
  </si>
  <si>
    <t>Extra income</t>
  </si>
  <si>
    <t>Total income</t>
  </si>
  <si>
    <t>Vehicle payment</t>
  </si>
  <si>
    <t>Phone (Home)</t>
  </si>
  <si>
    <t>Phone (Cellular)</t>
  </si>
  <si>
    <t xml:space="preserve">Licensing </t>
  </si>
  <si>
    <t>House Cleaning Service</t>
  </si>
  <si>
    <t>Parking fees</t>
  </si>
  <si>
    <t>Savings or Investments</t>
  </si>
  <si>
    <t>Retirement account</t>
  </si>
  <si>
    <t>Investment account</t>
  </si>
  <si>
    <t>Health Club</t>
  </si>
  <si>
    <t>Cable/Satellite</t>
  </si>
  <si>
    <t>Music (CDs, downloads, etc.)</t>
  </si>
  <si>
    <t>Waste Removal and Recycle</t>
  </si>
  <si>
    <t>Natural gas/oil</t>
  </si>
  <si>
    <t>Online/Internet Service</t>
  </si>
  <si>
    <t>Actual Cost Overview</t>
  </si>
  <si>
    <t>Gift 1</t>
  </si>
  <si>
    <t>Gift 2</t>
  </si>
  <si>
    <t>Budget Category Lookup</t>
  </si>
  <si>
    <t>Children</t>
  </si>
  <si>
    <t>Income 2</t>
  </si>
  <si>
    <t>School Tuition</t>
  </si>
  <si>
    <t>School Supplies</t>
  </si>
  <si>
    <t>Extracurricular activities</t>
  </si>
  <si>
    <t>Grooming</t>
  </si>
  <si>
    <t>Income</t>
  </si>
  <si>
    <t>Expenses</t>
  </si>
  <si>
    <t>Balance</t>
  </si>
  <si>
    <t xml:space="preserve">Difference </t>
  </si>
  <si>
    <t xml:space="preserve">Projected Cost </t>
  </si>
  <si>
    <t>Budget Overview</t>
  </si>
  <si>
    <t>Budget Summary</t>
  </si>
  <si>
    <t>ACTUAL</t>
  </si>
  <si>
    <t>PROJECTED</t>
  </si>
  <si>
    <t xml:space="preserve">Actual Balance </t>
  </si>
  <si>
    <t>(Actual  minus expenses)</t>
  </si>
  <si>
    <t>(Actual minus projected)</t>
  </si>
  <si>
    <t>Projected Balance</t>
  </si>
  <si>
    <t>(Projected  minus expenses)</t>
  </si>
  <si>
    <t>Cost</t>
  </si>
  <si>
    <t>PivotTable for Budget Overview chart</t>
  </si>
  <si>
    <t>Monthly Expenses</t>
  </si>
  <si>
    <t>Lookup List for Budget Details Category</t>
  </si>
  <si>
    <t>Total</t>
  </si>
  <si>
    <t xml:space="preserve">Actual Cost </t>
  </si>
  <si>
    <r>
      <t xml:space="preserve">Select PivotTable below and then select </t>
    </r>
    <r>
      <rPr>
        <b/>
        <i/>
        <sz val="10"/>
        <color theme="1"/>
        <rFont val="Franklin Gothic Book"/>
        <family val="2"/>
        <scheme val="minor"/>
      </rPr>
      <t>Refresh</t>
    </r>
    <r>
      <rPr>
        <i/>
        <sz val="10"/>
        <color theme="1"/>
        <rFont val="Franklin Gothic Book"/>
        <family val="2"/>
        <scheme val="minor"/>
      </rPr>
      <t xml:space="preserve"> in Analyze tab to update.</t>
    </r>
  </si>
  <si>
    <t>Monthly Budget Report</t>
  </si>
  <si>
    <t>ABOUT THIS TEMPLATE</t>
  </si>
  <si>
    <t>Use this workbook to track your expenses and create Family Budget.</t>
  </si>
  <si>
    <t>Projected and Actual Balance and Difference are auto calculated, and Budget Summary and Budget Overview chart are updated in Monthly Budget Report worksheet.</t>
  </si>
  <si>
    <t>You can modify or enter new category in table in Additional Data worksheet.</t>
  </si>
  <si>
    <t>Note: </t>
  </si>
  <si>
    <t>Additional instructions have been provided in column A in MONTHLY BUDGET REPORT worksheet and in cell A1 in MONTHLY EXPENSES and ADDITIONAL DATA worksheets. This text has been intentionally hidden. To remove text, select column A or cell A1, then select DELETE. To unhide text, select column A or cell A1, then change font color.</t>
  </si>
  <si>
    <t>To learn more about tables, press SHIFT and then F10 within a table, select the TABLE option, and then select ALTERNATIVE TEXT. For PivotTables, press SHIFT and then F10 within a table, select PIVOTTABLE OPTIONS, and then select ALT TEXT tab.</t>
  </si>
  <si>
    <t>Single wheat stalk of green color is in this cell.</t>
  </si>
  <si>
    <t>Create a Monthly Budget Report in this worksheet. Title of this worksheet is in cell at right and subtitle in cell J1. Select cell F1 to navigate to Monthly Expenses worksheet. Other helpful instructions on how to use this worksheet are in cells in this column.</t>
  </si>
  <si>
    <t>Pie chart showing percentage of expenses by category is in this cell.</t>
  </si>
  <si>
    <t>Pie chart showing percentage of expenses by category is in cell at right.</t>
  </si>
  <si>
    <t>Category Slicer to filter PivotTable below by the selected category is in this cell.</t>
  </si>
  <si>
    <t>Enter projected and actual income from different sources in Monthly Budget Report worksheet and projected and actual amounts spent on various categories in Monthly Expenses worksheet.</t>
  </si>
  <si>
    <t>Balance label is in cell at right. PivotTable slicers to filter table data are in cells J2 through N6. To select multiple categories, hold Control key.</t>
  </si>
  <si>
    <t>Projected Balance label is in cell at right. Projected Balance is auto calculated in cell G3.</t>
  </si>
  <si>
    <t>Actual Balance label is in cell at right. Actual Balance is auto calculated in cell G4.</t>
  </si>
  <si>
    <t>Difference label is in cell at right. Difference is auto calculated in cell G5. Next instruction is in cell A7.</t>
  </si>
  <si>
    <t>Income label is in cell at right, Expenses label in cell F7, and Tip for Budget Summary in cell J7.</t>
  </si>
  <si>
    <t>Actual Income label is in cell at right and Actual expenses label in cell F8. Enter Income 1 in cell D8. Actual Expenses are auto calculated in cell G8.</t>
  </si>
  <si>
    <t>Enter Extra Income in cell D10.</t>
  </si>
  <si>
    <t>Total Income label is in cell C11 and Total Income is auto calculated in cell D11. Next instruction is in cell A13.</t>
  </si>
  <si>
    <t>Projected Income label is in cell at right and Projected expenses label in cell F13. Projected Expenses are auto calculated in cell G13.</t>
  </si>
  <si>
    <t>Enter projected Income 1 in cell D14.</t>
  </si>
  <si>
    <t>Enter projected Income 2 in cell D15.</t>
  </si>
  <si>
    <t>Enter Extra Income in cell D16.</t>
  </si>
  <si>
    <t>Total Income label is in cell C17 and Total Income is auto calculated in cell D17. Next instruction is in cell A20.</t>
  </si>
  <si>
    <t>Image is in this cell.</t>
  </si>
  <si>
    <t>Enter Income 2 in cell D9. Image is in cell J9. PivotTable starts in cell K9. To update the PivotTable, select Refresh in Analyze tab.</t>
  </si>
  <si>
    <t>Calculate your monthly expenses in this worksheet. Title of this worksheet is in cell at right. Select cell F1 to navigate to Monthly Budget Report worksheet.</t>
  </si>
  <si>
    <t xml:space="preserve"> Enter data in Budget Details table starting in cell at right.</t>
  </si>
  <si>
    <t>Use this worksheet to modify Category column drop-down list in Budget Details table in Monthly Expenses worksheet. For this, modify or enter new category in Budget Category Lookup table starting in cell E2. PivotTable linked to Budget Overview chart in Monthly Budget Report worksheet starts in cell B2.</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</si>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</sst>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_);\(&quot;$&quot;#,##0\)"/>
    <numFmt numFmtId="165" formatCode="&quot;$&quot;#,##0_);[Red]\(&quot;$&quot;#,##0\)"/>
    <numFmt numFmtId="166" formatCode="&quot;$&quot;#,##0"/>
  </numFmts>
  <fonts count="25"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b/>
      <sz val="15"/>
      <color theme="0"/>
      <name val="Franklin Gothic Book"/>
      <family val="2"/>
      <scheme val="minor"/>
    </font>
    <font>
      <sz val="11"/>
      <color theme="0"/>
      <name val="Calibri"/>
      <family val="2"/>
    </font>
    <font>
      <sz val="10"/>
      <color theme="1"/>
      <name val="Cambria"/>
      <family val="1"/>
      <scheme val="major"/>
    </font>
    <font>
      <b/>
      <sz val="15"/>
      <color rgb="FF00B050"/>
      <name val="Franklin Gothic Book"/>
      <family val="2"/>
      <scheme val="minor"/>
    </font>
    <font>
      <b/>
      <u/>
      <sz val="15"/>
      <color rgb="FF00B050"/>
      <name val="Franklin Gothic Book"/>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17">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Alignment="0" applyProtection="0"/>
    <xf numFmtId="0" fontId="11" fillId="0" borderId="0" applyNumberFormat="0" applyFill="0" applyBorder="0" applyAlignment="0" applyProtection="0"/>
    <xf numFmtId="0" fontId="13" fillId="0" borderId="11" applyNumberFormat="0" applyFill="0" applyAlignment="0" applyProtection="0"/>
  </cellStyleXfs>
  <cellXfs count="85">
    <xf numFmtId="0" fontId="0" fillId="0" borderId="0" xfId="0"/>
    <xf numFmtId="0" fontId="0" fillId="0" borderId="0" xfId="0" applyAlignment="1">
      <alignment horizontal="left"/>
    </xf>
    <xf numFmtId="0" fontId="0" fillId="0" borderId="0" xfId="0" applyFont="1" applyFill="1" applyBorder="1"/>
    <xf numFmtId="165" fontId="0" fillId="0" borderId="0" xfId="0" applyNumberFormat="1" applyFont="1" applyFill="1" applyBorder="1"/>
    <xf numFmtId="0" fontId="0" fillId="0" borderId="0" xfId="0" applyNumberFormat="1"/>
    <xf numFmtId="164" fontId="0" fillId="0" borderId="0" xfId="0" applyNumberFormat="1"/>
    <xf numFmtId="0" fontId="8" fillId="0" borderId="0" xfId="0" applyFont="1" applyFill="1" applyBorder="1"/>
    <xf numFmtId="0" fontId="8" fillId="0" borderId="0" xfId="0" applyFont="1"/>
    <xf numFmtId="0" fontId="0" fillId="2" borderId="0" xfId="0" applyFill="1"/>
    <xf numFmtId="0" fontId="5" fillId="2" borderId="1" xfId="1" applyFont="1" applyFill="1" applyBorder="1" applyAlignment="1">
      <alignment horizontal="left" vertical="center" indent="2"/>
    </xf>
    <xf numFmtId="0" fontId="0" fillId="2" borderId="1" xfId="0" applyFill="1" applyBorder="1"/>
    <xf numFmtId="0" fontId="3" fillId="2" borderId="1" xfId="1" applyFill="1" applyBorder="1" applyAlignment="1">
      <alignment vertical="center"/>
    </xf>
    <xf numFmtId="0" fontId="3" fillId="2" borderId="3" xfId="1" applyFill="1" applyBorder="1" applyAlignment="1">
      <alignment vertical="center"/>
    </xf>
    <xf numFmtId="0" fontId="3" fillId="2" borderId="0" xfId="1" applyFill="1" applyBorder="1" applyAlignment="1">
      <alignment vertical="center"/>
    </xf>
    <xf numFmtId="0" fontId="0" fillId="2" borderId="0" xfId="0" applyFill="1" applyBorder="1"/>
    <xf numFmtId="0" fontId="0" fillId="2" borderId="5" xfId="0" applyFill="1" applyBorder="1"/>
    <xf numFmtId="0" fontId="0" fillId="2" borderId="2" xfId="0" applyFill="1" applyBorder="1"/>
    <xf numFmtId="0" fontId="0" fillId="2" borderId="0" xfId="0" applyFill="1" applyBorder="1" applyAlignment="1">
      <alignment horizontal="left" indent="2"/>
    </xf>
    <xf numFmtId="165" fontId="0" fillId="2" borderId="0" xfId="0" applyNumberFormat="1" applyFill="1" applyBorder="1"/>
    <xf numFmtId="0" fontId="0" fillId="2" borderId="1" xfId="0" applyFill="1" applyBorder="1" applyAlignment="1">
      <alignment horizontal="left"/>
    </xf>
    <xf numFmtId="165" fontId="0" fillId="2" borderId="1" xfId="0" applyNumberFormat="1" applyFill="1" applyBorder="1"/>
    <xf numFmtId="165" fontId="0" fillId="2" borderId="5" xfId="0" applyNumberFormat="1" applyFill="1" applyBorder="1"/>
    <xf numFmtId="165" fontId="4" fillId="2" borderId="6" xfId="2" applyNumberFormat="1" applyFill="1" applyBorder="1" applyAlignment="1">
      <alignment vertical="center" textRotation="90"/>
    </xf>
    <xf numFmtId="0" fontId="6" fillId="2" borderId="5" xfId="2" applyFont="1" applyFill="1" applyBorder="1" applyAlignment="1">
      <alignment vertical="center"/>
    </xf>
    <xf numFmtId="165" fontId="4" fillId="2" borderId="2" xfId="2" applyNumberFormat="1" applyFill="1" applyBorder="1" applyAlignment="1">
      <alignment vertical="center" textRotation="90"/>
    </xf>
    <xf numFmtId="0" fontId="0" fillId="2" borderId="9" xfId="0" applyFill="1" applyBorder="1"/>
    <xf numFmtId="0" fontId="7" fillId="2" borderId="1" xfId="0" applyFont="1" applyFill="1" applyBorder="1" applyAlignment="1">
      <alignment vertical="center"/>
    </xf>
    <xf numFmtId="165" fontId="4" fillId="2" borderId="3" xfId="2" applyNumberFormat="1" applyFill="1" applyBorder="1" applyAlignment="1">
      <alignment vertical="center" textRotation="90"/>
    </xf>
    <xf numFmtId="0" fontId="7" fillId="2" borderId="8" xfId="0" applyFont="1" applyFill="1" applyBorder="1" applyAlignment="1">
      <alignment vertical="center"/>
    </xf>
    <xf numFmtId="166" fontId="0" fillId="2" borderId="1" xfId="0" applyNumberFormat="1" applyFill="1" applyBorder="1" applyAlignment="1">
      <alignment vertical="center"/>
    </xf>
    <xf numFmtId="0" fontId="7" fillId="2" borderId="1" xfId="0" applyFont="1" applyFill="1" applyBorder="1" applyAlignment="1">
      <alignment vertical="center" wrapText="1"/>
    </xf>
    <xf numFmtId="10" fontId="0" fillId="2" borderId="0" xfId="0" applyNumberFormat="1" applyFill="1"/>
    <xf numFmtId="0" fontId="0" fillId="2" borderId="0" xfId="0" applyFill="1" applyAlignment="1"/>
    <xf numFmtId="0" fontId="9" fillId="0" borderId="0" xfId="0" applyFont="1" applyAlignment="1">
      <alignment vertical="center"/>
    </xf>
    <xf numFmtId="166" fontId="0" fillId="2" borderId="0" xfId="0" applyNumberFormat="1" applyFill="1" applyBorder="1" applyAlignment="1">
      <alignment vertical="center"/>
    </xf>
    <xf numFmtId="166" fontId="0" fillId="2" borderId="0" xfId="0" applyNumberFormat="1" applyFill="1" applyBorder="1" applyAlignment="1">
      <alignment horizontal="center" vertical="center"/>
    </xf>
    <xf numFmtId="0" fontId="0" fillId="2" borderId="0" xfId="0" applyFill="1" applyBorder="1" applyAlignment="1"/>
    <xf numFmtId="164" fontId="0" fillId="0" borderId="0" xfId="0" applyNumberFormat="1" applyFont="1" applyFill="1" applyBorder="1"/>
    <xf numFmtId="0" fontId="0" fillId="0" borderId="0" xfId="0" applyAlignment="1">
      <alignment horizontal="right"/>
    </xf>
    <xf numFmtId="0" fontId="0" fillId="0" borderId="0" xfId="0" pivotButton="1"/>
    <xf numFmtId="0" fontId="4" fillId="2" borderId="0" xfId="2" applyFill="1" applyBorder="1" applyAlignment="1">
      <alignment vertical="center"/>
    </xf>
    <xf numFmtId="0" fontId="3" fillId="2" borderId="10" xfId="1" applyFill="1" applyBorder="1" applyAlignment="1">
      <alignment horizontal="center" vertical="center"/>
    </xf>
    <xf numFmtId="0" fontId="9" fillId="0" borderId="10" xfId="0" applyFont="1" applyBorder="1" applyAlignment="1">
      <alignment horizontal="left" vertical="center" indent="2"/>
    </xf>
    <xf numFmtId="0" fontId="15" fillId="3" borderId="11" xfId="4" applyFont="1" applyFill="1" applyAlignment="1">
      <alignment horizontal="center" vertical="center"/>
    </xf>
    <xf numFmtId="0" fontId="2" fillId="0" borderId="0" xfId="0" applyFont="1" applyAlignment="1">
      <alignment vertical="center" wrapText="1"/>
    </xf>
    <xf numFmtId="0" fontId="14" fillId="0" borderId="0" xfId="0" applyFont="1" applyAlignment="1">
      <alignment vertical="center" wrapText="1"/>
    </xf>
    <xf numFmtId="0" fontId="16" fillId="2" borderId="0" xfId="2" applyFont="1" applyFill="1" applyBorder="1" applyAlignment="1">
      <alignment horizontal="left" vertical="center" indent="2"/>
    </xf>
    <xf numFmtId="0" fontId="16" fillId="2" borderId="5" xfId="2" applyFont="1" applyFill="1" applyBorder="1" applyAlignment="1">
      <alignment horizontal="left" vertical="center" indent="2"/>
    </xf>
    <xf numFmtId="0" fontId="17" fillId="2" borderId="0" xfId="0" applyFont="1" applyFill="1" applyBorder="1"/>
    <xf numFmtId="165" fontId="17" fillId="2" borderId="0" xfId="0" applyNumberFormat="1" applyFont="1" applyFill="1" applyBorder="1"/>
    <xf numFmtId="164" fontId="18" fillId="0" borderId="14" xfId="0" applyNumberFormat="1" applyFont="1" applyBorder="1"/>
    <xf numFmtId="164" fontId="18" fillId="0" borderId="15" xfId="0" applyNumberFormat="1" applyFont="1" applyBorder="1"/>
    <xf numFmtId="0" fontId="18" fillId="0" borderId="16" xfId="0" applyFont="1" applyBorder="1"/>
    <xf numFmtId="164" fontId="18" fillId="0" borderId="16" xfId="0" applyNumberFormat="1" applyFont="1" applyBorder="1"/>
    <xf numFmtId="165" fontId="18" fillId="0" borderId="16" xfId="0" applyNumberFormat="1" applyFont="1" applyBorder="1"/>
    <xf numFmtId="0" fontId="18" fillId="0" borderId="12" xfId="0" applyFont="1" applyBorder="1" applyAlignment="1">
      <alignment horizontal="left"/>
    </xf>
    <xf numFmtId="0" fontId="18" fillId="0" borderId="12" xfId="0" applyNumberFormat="1" applyFont="1" applyBorder="1"/>
    <xf numFmtId="0" fontId="12" fillId="0" borderId="0" xfId="0" applyFont="1"/>
    <xf numFmtId="0" fontId="12" fillId="0" borderId="0" xfId="0" applyFont="1" applyAlignment="1">
      <alignment wrapText="1"/>
    </xf>
    <xf numFmtId="0" fontId="12" fillId="2" borderId="0" xfId="0" applyFont="1" applyFill="1" applyAlignment="1">
      <alignment wrapText="1"/>
    </xf>
    <xf numFmtId="0" fontId="20" fillId="2" borderId="0" xfId="2" applyFont="1" applyFill="1" applyAlignment="1">
      <alignment wrapText="1"/>
    </xf>
    <xf numFmtId="0" fontId="21" fillId="0" borderId="0" xfId="0" applyFont="1" applyAlignment="1">
      <alignment vertical="center" wrapText="1"/>
    </xf>
    <xf numFmtId="0" fontId="12" fillId="2" borderId="0" xfId="0" applyFont="1" applyFill="1" applyBorder="1" applyAlignment="1">
      <alignment wrapText="1"/>
    </xf>
    <xf numFmtId="164" fontId="18" fillId="0" borderId="13" xfId="0" applyNumberFormat="1" applyFont="1" applyBorder="1"/>
    <xf numFmtId="0" fontId="22" fillId="0" borderId="0" xfId="0" pivotButton="1" applyFont="1"/>
    <xf numFmtId="0" fontId="22" fillId="0" borderId="0" xfId="0" applyFont="1"/>
    <xf numFmtId="0" fontId="1" fillId="0" borderId="0" xfId="0" applyFont="1" applyAlignment="1">
      <alignment vertical="center" wrapText="1"/>
    </xf>
    <xf numFmtId="0" fontId="12" fillId="2" borderId="0" xfId="0" applyFont="1" applyFill="1" applyAlignment="1">
      <alignment horizontal="center"/>
    </xf>
    <xf numFmtId="0" fontId="19" fillId="2" borderId="1" xfId="1" applyFont="1" applyFill="1" applyBorder="1" applyAlignment="1">
      <alignment horizontal="center" vertical="center"/>
    </xf>
    <xf numFmtId="0" fontId="12" fillId="2" borderId="5" xfId="0" applyFont="1" applyFill="1" applyBorder="1" applyAlignment="1">
      <alignment horizontal="center"/>
    </xf>
    <xf numFmtId="0" fontId="7" fillId="2" borderId="0" xfId="0" applyFont="1" applyFill="1" applyBorder="1" applyAlignment="1">
      <alignment horizontal="left" vertical="center" indent="2"/>
    </xf>
    <xf numFmtId="0" fontId="7" fillId="2" borderId="7" xfId="0" applyFont="1" applyFill="1" applyBorder="1" applyAlignment="1">
      <alignment horizontal="left" vertical="center" indent="2"/>
    </xf>
    <xf numFmtId="166" fontId="0" fillId="2" borderId="0" xfId="0" applyNumberFormat="1" applyFill="1" applyBorder="1" applyAlignment="1">
      <alignment vertical="center"/>
    </xf>
    <xf numFmtId="0" fontId="7"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7" fillId="2" borderId="5" xfId="0" applyFont="1" applyFill="1" applyBorder="1" applyAlignment="1">
      <alignment horizontal="left" vertical="center" wrapText="1" indent="2"/>
    </xf>
    <xf numFmtId="0" fontId="7" fillId="2" borderId="0" xfId="0" applyFont="1" applyFill="1" applyBorder="1" applyAlignment="1">
      <alignment horizontal="left" vertical="center" wrapText="1" indent="2"/>
    </xf>
    <xf numFmtId="0" fontId="0" fillId="2" borderId="0" xfId="0" applyFill="1" applyAlignment="1">
      <alignment horizontal="center"/>
    </xf>
    <xf numFmtId="0" fontId="11" fillId="2" borderId="1" xfId="3" applyFill="1" applyBorder="1" applyAlignment="1">
      <alignment horizontal="center" vertical="center"/>
    </xf>
    <xf numFmtId="0" fontId="5" fillId="2" borderId="1" xfId="1" applyFont="1" applyFill="1" applyBorder="1" applyAlignment="1">
      <alignment horizontal="left" vertical="center" indent="1"/>
    </xf>
    <xf numFmtId="0" fontId="5" fillId="0" borderId="0" xfId="1" applyFont="1" applyFill="1" applyBorder="1" applyAlignment="1">
      <alignment horizontal="left" vertical="center"/>
    </xf>
    <xf numFmtId="0" fontId="11" fillId="0" borderId="0" xfId="3" applyBorder="1" applyAlignment="1">
      <alignment horizontal="center"/>
    </xf>
    <xf numFmtId="0" fontId="23" fillId="0" borderId="0" xfId="0" applyFont="1" applyFill="1" applyAlignment="1">
      <alignment horizontal="left"/>
    </xf>
    <xf numFmtId="0" fontId="24" fillId="0" borderId="0" xfId="3" applyFont="1" applyFill="1" applyAlignment="1">
      <alignment horizontal="left"/>
    </xf>
    <xf numFmtId="0" fontId="24" fillId="0" borderId="0" xfId="3" applyFont="1" applyFill="1" applyAlignment="1">
      <alignment horizontal="left"/>
    </xf>
  </cellXfs>
  <cellStyles count="5">
    <cellStyle name="Heading 1" xfId="2" builtinId="16" customBuiltin="1"/>
    <cellStyle name="Heading 2" xfId="4" builtinId="17"/>
    <cellStyle name="Hyperlink" xfId="3" builtinId="8" customBuiltin="1"/>
    <cellStyle name="Normal" xfId="0" builtinId="0" customBuiltin="1"/>
    <cellStyle name="Title" xfId="1" builtinId="15"/>
  </cellStyles>
  <dxfs count="34">
    <dxf>
      <font>
        <color rgb="FFFF0000"/>
      </font>
    </dxf>
    <dxf>
      <font>
        <strike val="0"/>
        <outline val="0"/>
        <shadow val="0"/>
        <u val="none"/>
        <vertAlign val="baseline"/>
        <sz val="10"/>
        <color theme="1"/>
        <name val="Cambria"/>
        <scheme val="major"/>
      </fon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font>
        <b val="0"/>
        <i val="0"/>
        <strike val="0"/>
        <condense val="0"/>
        <extend val="0"/>
        <outline val="0"/>
        <shadow val="0"/>
        <u val="none"/>
        <vertAlign val="baseline"/>
        <sz val="10"/>
        <color theme="4" tint="-0.499984740745262"/>
        <name val="Franklin Gothic Book"/>
        <family val="2"/>
        <scheme val="minor"/>
      </font>
      <numFmt numFmtId="165" formatCode="&quot;$&quot;#,##0_);[Red]\(&quot;$&quot;#,##0\)"/>
    </dxf>
    <dxf>
      <font>
        <b val="0"/>
        <i val="0"/>
        <strike val="0"/>
        <condense val="0"/>
        <extend val="0"/>
        <outline val="0"/>
        <shadow val="0"/>
        <u val="none"/>
        <vertAlign val="baseline"/>
        <sz val="10"/>
        <color theme="4" tint="-0.499984740745262"/>
        <name val="Franklin Gothic Book"/>
        <family val="2"/>
        <scheme val="minor"/>
      </font>
      <numFmt numFmtId="164" formatCode="&quot;$&quot;#,##0_);\(&quot;$&quot;#,##0\)"/>
    </dxf>
    <dxf>
      <numFmt numFmtId="164" formatCode="&quot;$&quot;#,##0_);\(&quot;$&quot;#,##0\)"/>
    </dxf>
    <dxf>
      <font>
        <b val="0"/>
        <i val="0"/>
        <strike val="0"/>
        <condense val="0"/>
        <extend val="0"/>
        <outline val="0"/>
        <shadow val="0"/>
        <u val="none"/>
        <vertAlign val="baseline"/>
        <sz val="10"/>
        <color theme="4" tint="-0.499984740745262"/>
        <name val="Franklin Gothic Book"/>
        <family val="2"/>
        <scheme val="minor"/>
      </font>
      <numFmt numFmtId="164" formatCode="&quot;$&quot;#,##0_);\(&quot;$&quot;#,##0\)"/>
    </dxf>
    <dxf>
      <numFmt numFmtId="164" formatCode="&quot;$&quot;#,##0_);\(&quot;$&quot;#,##0\)"/>
    </dxf>
    <dxf>
      <font>
        <b val="0"/>
        <i val="0"/>
        <strike val="0"/>
        <condense val="0"/>
        <extend val="0"/>
        <outline val="0"/>
        <shadow val="0"/>
        <u val="none"/>
        <vertAlign val="baseline"/>
        <sz val="10"/>
        <color theme="4" tint="-0.499984740745262"/>
        <name val="Franklin Gothic Book"/>
        <family val="2"/>
        <scheme val="minor"/>
      </font>
      <numFmt numFmtId="164" formatCode="&quot;$&quot;#,##0_);\(&quot;$&quot;#,##0\)"/>
    </dxf>
    <dxf>
      <numFmt numFmtId="164" formatCode="&quot;$&quot;#,##0_);\(&quot;$&quot;#,##0\)"/>
    </dxf>
    <dxf>
      <font>
        <b val="0"/>
        <i val="0"/>
        <strike val="0"/>
        <condense val="0"/>
        <extend val="0"/>
        <outline val="0"/>
        <shadow val="0"/>
        <u val="none"/>
        <vertAlign val="baseline"/>
        <sz val="10"/>
        <color theme="4" tint="-0.499984740745262"/>
        <name val="Franklin Gothic Book"/>
        <family val="2"/>
        <scheme val="minor"/>
      </font>
    </dxf>
    <dxf>
      <font>
        <b val="0"/>
        <i val="0"/>
        <strike val="0"/>
        <condense val="0"/>
        <extend val="0"/>
        <outline val="0"/>
        <shadow val="0"/>
        <u val="none"/>
        <vertAlign val="baseline"/>
        <sz val="10"/>
        <color theme="4" tint="-0.499984740745262"/>
        <name val="Franklin Gothic Book"/>
        <family val="2"/>
        <scheme val="minor"/>
      </font>
    </dxf>
    <dxf>
      <border>
        <top style="double">
          <color theme="4" tint="-0.499984740745262"/>
        </top>
      </border>
    </dxf>
    <dxf>
      <font>
        <strike val="0"/>
        <outline val="0"/>
        <shadow val="0"/>
        <u val="none"/>
        <vertAlign val="baseline"/>
        <sz val="10"/>
        <color theme="4" tint="-0.499984740745262"/>
        <name val="Franklin Gothic Book"/>
        <family val="2"/>
        <scheme val="minor"/>
      </font>
    </dxf>
    <dxf>
      <font>
        <strike val="0"/>
        <outline val="0"/>
        <shadow val="0"/>
        <u val="none"/>
        <vertAlign val="baseline"/>
        <sz val="10"/>
        <color theme="1"/>
        <name val="Cambria"/>
        <scheme val="major"/>
      </fon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33"/>
      <tableStyleElement type="headerRow" dxfId="32"/>
    </tableStyle>
    <tableStyle name="Family Budget PivotTable" table="0" count="5" xr9:uid="{00000000-0011-0000-FFFF-FFFF01000000}">
      <tableStyleElement type="wholeTable" dxfId="31"/>
      <tableStyleElement type="headerRow" dxfId="30"/>
      <tableStyleElement type="totalRow" dxfId="29"/>
      <tableStyleElement type="firstRowStripe" dxfId="28"/>
      <tableStyleElement type="pageFieldLabels" dxfId="27"/>
    </tableStyle>
    <tableStyle name="Family Budget Table Style" pivot="0" count="4" xr9:uid="{00000000-0011-0000-FFFF-FFFF02000000}">
      <tableStyleElement type="wholeTable" dxfId="26"/>
      <tableStyleElement type="headerRow" dxfId="25"/>
      <tableStyleElement type="totalRow" dxfId="24"/>
      <tableStyleElement type="firstRowStripe" dxfId="2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 (monthly)1.xlsx]Additional Data!BudgetSummary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09D8-415A-A052-5D71789FEF8E}"/>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Enter Expenses" descr="Navigation button to Monthly Expenses worksheet">
          <a:hlinkClick xmlns:r="http://schemas.openxmlformats.org/officeDocument/2006/relationships" r:id="rId1" tooltip="Select to navigate to Monthly Expenses worksheet"/>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Monthly Expenses</a:t>
          </a:r>
        </a:p>
      </xdr:txBody>
    </xdr:sp>
    <xdr:clientData fPrintsWithSheet="0"/>
  </xdr:twoCellAnchor>
  <xdr:twoCellAnchor editAs="oneCell">
    <xdr:from>
      <xdr:col>1</xdr:col>
      <xdr:colOff>82192</xdr:colOff>
      <xdr:row>18</xdr:row>
      <xdr:rowOff>88132</xdr:rowOff>
    </xdr:from>
    <xdr:to>
      <xdr:col>7</xdr:col>
      <xdr:colOff>137583</xdr:colOff>
      <xdr:row>35</xdr:row>
      <xdr:rowOff>158750</xdr:rowOff>
    </xdr:to>
    <xdr:graphicFrame macro="">
      <xdr:nvGraphicFramePr>
        <xdr:cNvPr id="7" name="BudgetOverview" descr="Pie chart showing percentage of expenses by category">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Page Divider" descr="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Wheat" descr="Single wheat stalk of green color">
          <a:extLst>
            <a:ext uri="{FF2B5EF4-FFF2-40B4-BE49-F238E27FC236}">
              <a16:creationId xmlns:a16="http://schemas.microsoft.com/office/drawing/2014/main" id="{00000000-0008-0000-0000-000003040000}"/>
            </a:ext>
          </a:extLst>
        </xdr:cNvPr>
        <xdr:cNvGrpSpPr>
          <a:grpSpLocks noChangeAspect="1"/>
        </xdr:cNvGrpSpPr>
      </xdr:nvGrpSpPr>
      <xdr:grpSpPr bwMode="auto">
        <a:xfrm>
          <a:off x="9979023" y="85725"/>
          <a:ext cx="2581259" cy="447675"/>
          <a:chOff x="1043" y="9"/>
          <a:chExt cx="271" cy="47"/>
        </a:xfrm>
        <a:solidFill>
          <a:schemeClr val="accent1"/>
        </a:solidFill>
      </xdr:grpSpPr>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Red clover" descr="Clover in subdued color">
          <a:extLst>
            <a:ext uri="{FF2B5EF4-FFF2-40B4-BE49-F238E27FC236}">
              <a16:creationId xmlns:a16="http://schemas.microsoft.com/office/drawing/2014/main" id="{00000000-0008-0000-0000-000030040000}"/>
            </a:ext>
          </a:extLst>
        </xdr:cNvPr>
        <xdr:cNvGrpSpPr>
          <a:grpSpLocks noChangeAspect="1"/>
        </xdr:cNvGrpSpPr>
      </xdr:nvGrpSpPr>
      <xdr:grpSpPr bwMode="auto">
        <a:xfrm>
          <a:off x="6378575" y="2555875"/>
          <a:ext cx="742950" cy="4429125"/>
          <a:chOff x="665" y="286"/>
          <a:chExt cx="78" cy="465"/>
        </a:xfrm>
        <a:solidFill>
          <a:schemeClr val="accent1"/>
        </a:solidFill>
      </xdr:grpSpPr>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10585</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ategory Slicer to filter PivotTable below by the selected category. To select multiple categories, hold the Ctrl ke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66418" y="873127"/>
              <a:ext cx="6254750" cy="114829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1680972</xdr:colOff>
      <xdr:row>0</xdr:row>
      <xdr:rowOff>388620</xdr:rowOff>
    </xdr:to>
    <xdr:sp macro="" textlink="">
      <xdr:nvSpPr>
        <xdr:cNvPr id="3" name="Budget Report" descr="Navigation button to Monthly Budget Report worksheet">
          <a:hlinkClick xmlns:r="http://schemas.openxmlformats.org/officeDocument/2006/relationships" r:id="rId1" tooltip="Select to navigate to Monthly Budget Report worksheet"/>
          <a:extLst>
            <a:ext uri="{FF2B5EF4-FFF2-40B4-BE49-F238E27FC236}">
              <a16:creationId xmlns:a16="http://schemas.microsoft.com/office/drawing/2014/main" id="{00000000-0008-0000-0100-000003000000}"/>
            </a:ext>
          </a:extLst>
        </xdr:cNvPr>
        <xdr:cNvSpPr/>
      </xdr:nvSpPr>
      <xdr:spPr>
        <a:xfrm>
          <a:off x="7164917" y="114300"/>
          <a:ext cx="1659805"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Monthly 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sh" refreshedDate="43501.936629166667" createdVersion="5" refreshedVersion="6" minRefreshableVersion="3" recordCount="59" xr:uid="{00000000-000A-0000-FFFF-FFFF04000000}">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164">
      <sharedItems containsString="0" containsBlank="1" containsNumber="1" containsInteger="1" minValue="0" maxValue="1700"/>
    </cacheField>
    <cacheField name="Actual Cost" numFmtId="164">
      <sharedItems containsString="0" containsBlank="1" containsNumber="1" containsInteger="1" minValue="20" maxValue="1700"/>
    </cacheField>
    <cacheField name="Difference" numFmtId="164">
      <sharedItems containsSemiMixedTypes="0" containsString="0" containsNumber="1" containsInteger="1" minValue="-200" maxValue="200"/>
    </cacheField>
    <cacheField name="Actual Cost Overview" numFmtId="165">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0"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y">
  <location ref="K9:N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164"/>
    <dataField name="Actual Cost " fld="3" baseField="1" baseItem="0" numFmtId="164"/>
    <dataField name="Difference " fld="4" baseField="1" baseItem="0" numFmtId="164"/>
  </dataFields>
  <formats count="5">
    <format dxfId="22">
      <pivotArea dataOnly="0" labelOnly="1" outline="0" fieldPosition="0">
        <references count="1">
          <reference field="4294967294" count="3">
            <x v="0"/>
            <x v="1"/>
            <x v="2"/>
          </reference>
        </references>
      </pivotArea>
    </format>
    <format dxfId="21">
      <pivotArea dataOnly="0" grandRow="1" fieldPosition="0"/>
    </format>
    <format dxfId="20">
      <pivotArea dataOnly="0" grandRow="1" fieldPosition="0"/>
    </format>
    <format dxfId="19">
      <pivotArea dataOnly="0" grandRow="1" fieldPosition="0"/>
    </format>
    <format dxfId="18">
      <pivotArea dataOnly="0" grandRow="1"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Summary of Projected Cost, Actual Cost, and Difference for all expenses listed in Budget Details table in Monthly Expenses worksheet"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getSummary" cacheId="0"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4">
    <format dxfId="5">
      <pivotArea field="1" type="button" dataOnly="0" labelOnly="1" outline="0" axis="axisRow" fieldPosition="0"/>
    </format>
    <format dxfId="4">
      <pivotArea dataOnly="0" labelOnly="1" outline="0" axis="axisValues" fieldPosition="0"/>
    </format>
    <format dxfId="3">
      <pivotArea dataOnly="0" grandRow="1" fieldPosition="0"/>
    </format>
    <format dxfId="2">
      <pivotArea dataOnly="0" grandRow="1"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y or enter categories in this table to update the Category column drop-down list in Budget Details table in Monthly Expenses work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17" totalsRowDxfId="16" totalsRowBorderDxfId="15">
  <autoFilter ref="B2:G61" xr:uid="{00000000-0009-0000-0100-000001000000}"/>
  <tableColumns count="6">
    <tableColumn id="2" xr3:uid="{00000000-0010-0000-0000-000002000000}" name="Description" totalsRowLabel="Total" totalsRowDxfId="14"/>
    <tableColumn id="1" xr3:uid="{00000000-0010-0000-0000-000001000000}" name="Category" totalsRowDxfId="13"/>
    <tableColumn id="3" xr3:uid="{00000000-0010-0000-0000-000003000000}" name="Projected Cost" totalsRowFunction="sum" dataDxfId="12" totalsRowDxfId="11"/>
    <tableColumn id="4" xr3:uid="{00000000-0010-0000-0000-000004000000}" name="Actual Cost" totalsRowFunction="sum" dataDxfId="10" totalsRowDxfId="9"/>
    <tableColumn id="5" xr3:uid="{00000000-0010-0000-0000-000005000000}" name="Difference" totalsRowFunction="sum" dataDxfId="8" totalsRowDxfId="7">
      <calculatedColumnFormula>BudgetDetails[[#This Row],[Projected Cost]]-BudgetDetails[[#This Row],[Actual Cost]]</calculatedColumnFormula>
    </tableColumn>
    <tableColumn id="6" xr3:uid="{00000000-0010-0000-0000-000006000000}" name="Actual Cost Overview" totalsRowDxfId="6">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ect Monthly Expenses Category and enter Description, Projected &amp; Actual Costs in this table. Difference &amp; Total are auto calculated, and Actual Cost Overview bar is auto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getCategoryLookup" displayName="BudgetCategoryLookup" ref="E2:E14" totalsRowShown="0" headerRowDxfId="1">
  <autoFilter ref="E2:E14" xr:uid="{00000000-0009-0000-0100-000002000000}"/>
  <tableColumns count="1">
    <tableColumn id="1" xr3:uid="{00000000-0010-0000-0100-000001000000}" name="Budget Category Lookup"/>
  </tableColumns>
  <tableStyleInfo name="Family Budget Table Style" showFirstColumn="0" showLastColumn="0" showRowStripes="1" showColumnStripes="0"/>
  <extLst>
    <ext xmlns:x14="http://schemas.microsoft.com/office/spreadsheetml/2009/9/main" uri="{504A1905-F514-4f6f-8877-14C23A59335A}">
      <x14:table altTextSummary="List of categories available in the Category column in Budget Details table in Monthly Expenses work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A1:K13"/>
  <sheetViews>
    <sheetView showGridLines="0" tabSelected="1" workbookViewId="0">
      <selection activeCell="A5" sqref="A5"/>
    </sheetView>
  </sheetViews>
  <sheetFormatPr defaultRowHeight="13.5" x14ac:dyDescent="0.35"/>
  <cols>
    <col min="1" max="1" width="2.58203125" customWidth="1"/>
    <col min="2" max="2" width="80.58203125" customWidth="1"/>
    <col min="3" max="3" width="2.58203125" customWidth="1"/>
  </cols>
  <sheetData>
    <row r="1" spans="1:11" ht="30" customHeight="1" x14ac:dyDescent="0.5">
      <c r="A1" s="82" t="s">
        <v>131</v>
      </c>
      <c r="B1" s="82"/>
      <c r="C1" s="82"/>
      <c r="D1" s="82"/>
      <c r="E1" s="82"/>
      <c r="F1" s="82"/>
      <c r="G1" s="82"/>
      <c r="H1" s="82"/>
      <c r="I1" s="82"/>
      <c r="J1" s="82"/>
      <c r="K1" s="82"/>
    </row>
    <row r="2" spans="1:11" ht="30" customHeight="1" x14ac:dyDescent="0.5">
      <c r="A2" s="83" t="s">
        <v>132</v>
      </c>
      <c r="B2" s="83"/>
      <c r="C2" s="83"/>
      <c r="D2" s="83"/>
      <c r="E2" s="83"/>
      <c r="F2" s="83"/>
      <c r="G2" s="83"/>
      <c r="H2" s="83"/>
      <c r="I2" s="83"/>
      <c r="J2" s="83"/>
      <c r="K2" s="83"/>
    </row>
    <row r="3" spans="1:11" ht="41.25" customHeight="1" x14ac:dyDescent="0.5">
      <c r="A3" s="83" t="s">
        <v>133</v>
      </c>
      <c r="B3" s="83"/>
      <c r="C3" s="83"/>
      <c r="D3" s="83"/>
      <c r="E3" s="83"/>
      <c r="F3" s="83"/>
      <c r="G3" s="83"/>
      <c r="H3" s="83"/>
      <c r="I3" s="83"/>
      <c r="J3" s="83"/>
      <c r="K3" s="83"/>
    </row>
    <row r="4" spans="1:11" ht="39" customHeight="1" x14ac:dyDescent="0.5">
      <c r="A4" s="83" t="s">
        <v>134</v>
      </c>
      <c r="B4" s="83"/>
      <c r="C4" s="83"/>
      <c r="D4" s="83"/>
      <c r="E4" s="83"/>
      <c r="F4" s="83"/>
      <c r="G4" s="83"/>
      <c r="H4" s="83"/>
      <c r="I4" s="83"/>
      <c r="J4" s="83"/>
      <c r="K4" s="83"/>
    </row>
    <row r="5" spans="1:11" ht="30" customHeight="1" x14ac:dyDescent="0.5">
      <c r="A5" s="84"/>
      <c r="B5" s="84"/>
      <c r="C5" s="84"/>
      <c r="D5" s="84"/>
      <c r="E5" s="84"/>
      <c r="F5" s="84"/>
      <c r="G5" s="84"/>
      <c r="H5" s="84"/>
      <c r="I5" s="84"/>
      <c r="J5" s="84"/>
      <c r="K5" s="84"/>
    </row>
    <row r="6" spans="1:11" ht="30" customHeight="1" thickBot="1" x14ac:dyDescent="0.4">
      <c r="B6" s="43" t="s">
        <v>100</v>
      </c>
    </row>
    <row r="7" spans="1:11" ht="81" customHeight="1" thickTop="1" x14ac:dyDescent="0.35">
      <c r="B7" s="44" t="s">
        <v>101</v>
      </c>
    </row>
    <row r="8" spans="1:11" ht="30" x14ac:dyDescent="0.35">
      <c r="B8" s="66" t="s">
        <v>112</v>
      </c>
    </row>
    <row r="9" spans="1:11" ht="30" x14ac:dyDescent="0.35">
      <c r="B9" s="44" t="s">
        <v>102</v>
      </c>
    </row>
    <row r="10" spans="1:11" ht="15" x14ac:dyDescent="0.35">
      <c r="B10" s="44" t="s">
        <v>103</v>
      </c>
    </row>
    <row r="11" spans="1:11" ht="15" x14ac:dyDescent="0.35">
      <c r="B11" s="45" t="s">
        <v>104</v>
      </c>
    </row>
    <row r="12" spans="1:11" ht="60" x14ac:dyDescent="0.35">
      <c r="B12" s="44" t="s">
        <v>105</v>
      </c>
    </row>
    <row r="13" spans="1:11" ht="45" x14ac:dyDescent="0.35">
      <c r="B13" s="44" t="s">
        <v>106</v>
      </c>
    </row>
  </sheetData>
  <mergeCells count="4">
    <mergeCell ref="A1:K1"/>
    <mergeCell ref="A2:K2"/>
    <mergeCell ref="A3:K3"/>
    <mergeCell ref="A4:K4"/>
  </mergeCells>
  <hyperlinks>
    <hyperlink ref="A2:K2" r:id="rId1" display="Webinars: Formulas, Pivot Tables and Macros &amp; VBA " xr:uid="{5B414DB7-8969-474D-91B5-D032456F1FEB}"/>
    <hyperlink ref="A3:K3" r:id="rId2" display="Blog Tutorials: Formulas, Pivot Tables, Charts, Macros, VBA, Power Query, Power Pivot, Analysis " xr:uid="{CA7D1C69-4EF5-48C8-85BF-098EE0EA4EA6}"/>
    <hyperlink ref="A4:K4" r:id="rId3" display="Excel Podcast Interviewing the Excel Experts " xr:uid="{8F6F3CDC-8FDE-45BA-B453-8159BB78131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ColWidth="9" defaultRowHeight="13.5" x14ac:dyDescent="0.35"/>
  <cols>
    <col min="1" max="1" width="2.58203125" style="59" customWidth="1"/>
    <col min="2" max="2" width="19.5" style="8" customWidth="1"/>
    <col min="3" max="3" width="14.25" style="8" customWidth="1"/>
    <col min="4" max="4" width="11.5" style="8" customWidth="1"/>
    <col min="5" max="5" width="2" style="8" customWidth="1"/>
    <col min="6" max="6" width="15.5" style="8" customWidth="1"/>
    <col min="7" max="7" width="11.75" style="8" customWidth="1"/>
    <col min="8" max="8" width="4" style="8" customWidth="1"/>
    <col min="9" max="9" width="2.5" style="8" customWidth="1"/>
    <col min="10" max="10" width="11.75" style="8" customWidth="1"/>
    <col min="11" max="11" width="24" style="8" customWidth="1"/>
    <col min="12" max="12" width="15.25" style="8" customWidth="1"/>
    <col min="13" max="13" width="16.5" style="8" customWidth="1"/>
    <col min="14" max="14" width="14.58203125" style="8" customWidth="1"/>
    <col min="15" max="15" width="0.83203125" style="8" customWidth="1"/>
    <col min="16" max="16" width="2.58203125" customWidth="1"/>
    <col min="17" max="16384" width="9" style="8"/>
  </cols>
  <sheetData>
    <row r="1" spans="1:15" ht="60.75" customHeight="1" x14ac:dyDescent="0.35">
      <c r="A1" s="59" t="s">
        <v>108</v>
      </c>
      <c r="B1" s="79" t="s">
        <v>83</v>
      </c>
      <c r="C1" s="79"/>
      <c r="D1" s="79"/>
      <c r="E1" s="79"/>
      <c r="F1" s="78" t="s">
        <v>94</v>
      </c>
      <c r="G1" s="78"/>
      <c r="H1" s="78"/>
      <c r="I1" s="13"/>
      <c r="J1" s="9" t="s">
        <v>84</v>
      </c>
      <c r="K1" s="9"/>
      <c r="L1" s="9"/>
      <c r="M1" s="68" t="s">
        <v>107</v>
      </c>
      <c r="N1" s="68"/>
    </row>
    <row r="2" spans="1:15" ht="30.75" customHeight="1" x14ac:dyDescent="0.5">
      <c r="A2" s="60" t="s">
        <v>113</v>
      </c>
      <c r="B2" s="46" t="s">
        <v>80</v>
      </c>
      <c r="D2" s="14"/>
      <c r="E2" s="15"/>
      <c r="H2" s="14"/>
      <c r="J2" s="69" t="s">
        <v>111</v>
      </c>
      <c r="K2" s="69"/>
      <c r="L2" s="69"/>
      <c r="M2" s="69"/>
      <c r="N2" s="69"/>
    </row>
    <row r="3" spans="1:15" ht="15" customHeight="1" x14ac:dyDescent="0.35">
      <c r="A3" s="61" t="s">
        <v>114</v>
      </c>
      <c r="B3" s="17" t="s">
        <v>90</v>
      </c>
      <c r="C3" s="77" t="s">
        <v>91</v>
      </c>
      <c r="D3" s="77"/>
      <c r="E3" s="77"/>
      <c r="F3" s="77"/>
      <c r="G3" s="18">
        <f>D17-SUM(BudgetDetails[Projected Cost])</f>
        <v>1585</v>
      </c>
      <c r="H3" s="14"/>
      <c r="J3" s="67"/>
      <c r="K3" s="67"/>
      <c r="L3" s="67"/>
      <c r="M3" s="67"/>
      <c r="N3" s="67"/>
    </row>
    <row r="4" spans="1:15" ht="15" customHeight="1" x14ac:dyDescent="0.35">
      <c r="A4" s="61" t="s">
        <v>115</v>
      </c>
      <c r="B4" s="17" t="s">
        <v>87</v>
      </c>
      <c r="C4" s="77" t="s">
        <v>88</v>
      </c>
      <c r="D4" s="77"/>
      <c r="E4" s="77"/>
      <c r="F4" s="77"/>
      <c r="G4" s="18">
        <f>D11-SUM(BudgetDetails[Actual Cost])</f>
        <v>1740</v>
      </c>
      <c r="H4" s="14"/>
      <c r="J4" s="67"/>
      <c r="K4" s="67"/>
      <c r="L4" s="67"/>
      <c r="M4" s="67"/>
      <c r="N4" s="67"/>
    </row>
    <row r="5" spans="1:15" ht="15" customHeight="1" x14ac:dyDescent="0.35">
      <c r="A5" s="59" t="s">
        <v>116</v>
      </c>
      <c r="B5" s="17" t="s">
        <v>4</v>
      </c>
      <c r="C5" s="77" t="s">
        <v>89</v>
      </c>
      <c r="D5" s="77"/>
      <c r="E5" s="77"/>
      <c r="F5" s="77"/>
      <c r="G5" s="18">
        <f>G4-G3</f>
        <v>155</v>
      </c>
      <c r="H5" s="18"/>
      <c r="J5" s="67"/>
      <c r="K5" s="67"/>
      <c r="L5" s="67"/>
      <c r="M5" s="67"/>
      <c r="N5" s="67"/>
    </row>
    <row r="6" spans="1:15" ht="15" customHeight="1" x14ac:dyDescent="0.35">
      <c r="B6" s="19"/>
      <c r="C6" s="10"/>
      <c r="D6" s="20"/>
      <c r="E6" s="10"/>
      <c r="F6" s="10"/>
      <c r="G6" s="10"/>
      <c r="H6" s="20"/>
      <c r="J6" s="67"/>
      <c r="K6" s="67"/>
      <c r="L6" s="67"/>
      <c r="M6" s="67"/>
      <c r="N6" s="67"/>
    </row>
    <row r="7" spans="1:15" ht="30" customHeight="1" x14ac:dyDescent="0.35">
      <c r="A7" s="61" t="s">
        <v>117</v>
      </c>
      <c r="B7" s="47" t="s">
        <v>78</v>
      </c>
      <c r="C7" s="15"/>
      <c r="D7" s="21"/>
      <c r="E7" s="22"/>
      <c r="F7" s="47" t="s">
        <v>79</v>
      </c>
      <c r="G7" s="23"/>
      <c r="H7" s="15"/>
      <c r="J7" s="42" t="s">
        <v>98</v>
      </c>
      <c r="K7" s="41"/>
      <c r="L7" s="41"/>
      <c r="M7" s="41"/>
      <c r="N7" s="41"/>
    </row>
    <row r="8" spans="1:15" ht="15" customHeight="1" x14ac:dyDescent="0.35">
      <c r="A8" s="61" t="s">
        <v>118</v>
      </c>
      <c r="B8" s="70" t="s">
        <v>85</v>
      </c>
      <c r="C8" s="14" t="s">
        <v>50</v>
      </c>
      <c r="D8" s="18">
        <v>5800</v>
      </c>
      <c r="E8" s="24"/>
      <c r="F8" s="71" t="s">
        <v>85</v>
      </c>
      <c r="G8" s="72">
        <f>SUM(BudgetDetails[Actual Cost])</f>
        <v>7860</v>
      </c>
      <c r="H8" s="14"/>
      <c r="K8" s="40"/>
      <c r="L8" s="40"/>
      <c r="M8" s="40"/>
      <c r="N8" s="14"/>
    </row>
    <row r="9" spans="1:15" ht="15" customHeight="1" x14ac:dyDescent="0.35">
      <c r="A9" s="61" t="s">
        <v>127</v>
      </c>
      <c r="B9" s="70"/>
      <c r="C9" s="14" t="s">
        <v>73</v>
      </c>
      <c r="D9" s="18">
        <v>2300</v>
      </c>
      <c r="E9" s="24"/>
      <c r="F9" s="71"/>
      <c r="G9" s="72"/>
      <c r="H9" s="14"/>
      <c r="J9" s="67" t="s">
        <v>126</v>
      </c>
      <c r="K9" s="39" t="s">
        <v>0</v>
      </c>
      <c r="L9" s="38" t="s">
        <v>82</v>
      </c>
      <c r="M9" s="38" t="s">
        <v>97</v>
      </c>
      <c r="N9" s="38" t="s">
        <v>81</v>
      </c>
      <c r="O9" s="25"/>
    </row>
    <row r="10" spans="1:15" ht="15" customHeight="1" x14ac:dyDescent="0.35">
      <c r="A10" s="61" t="s">
        <v>119</v>
      </c>
      <c r="B10" s="70"/>
      <c r="C10" s="14" t="s">
        <v>51</v>
      </c>
      <c r="D10" s="18">
        <v>1500</v>
      </c>
      <c r="E10" s="24"/>
      <c r="F10" s="71"/>
      <c r="G10" s="72"/>
      <c r="H10" s="34"/>
      <c r="J10" s="67"/>
      <c r="K10" s="1" t="s">
        <v>72</v>
      </c>
      <c r="L10" s="5">
        <v>140</v>
      </c>
      <c r="M10" s="5">
        <v>140</v>
      </c>
      <c r="N10" s="5">
        <v>0</v>
      </c>
    </row>
    <row r="11" spans="1:15" ht="15" customHeight="1" x14ac:dyDescent="0.35">
      <c r="A11" s="61" t="s">
        <v>120</v>
      </c>
      <c r="B11" s="70"/>
      <c r="C11" s="48" t="s">
        <v>52</v>
      </c>
      <c r="D11" s="49">
        <f>SUM(D8:D10)</f>
        <v>9600</v>
      </c>
      <c r="E11" s="24"/>
      <c r="F11" s="71"/>
      <c r="G11" s="72"/>
      <c r="H11" s="34"/>
      <c r="J11" s="67"/>
      <c r="K11" s="1"/>
      <c r="L11" s="5"/>
      <c r="M11" s="5"/>
      <c r="N11" s="5"/>
    </row>
    <row r="12" spans="1:15" ht="15" customHeight="1" x14ac:dyDescent="0.35">
      <c r="A12" s="62"/>
      <c r="B12" s="26"/>
      <c r="C12" s="10"/>
      <c r="D12" s="10"/>
      <c r="E12" s="27"/>
      <c r="F12" s="28"/>
      <c r="G12" s="29"/>
      <c r="H12" s="10"/>
      <c r="J12" s="67"/>
      <c r="K12" s="1" t="s">
        <v>25</v>
      </c>
      <c r="L12" s="5">
        <v>400</v>
      </c>
      <c r="M12" s="5">
        <v>358</v>
      </c>
      <c r="N12" s="5">
        <v>42</v>
      </c>
    </row>
    <row r="13" spans="1:15" ht="15" customHeight="1" x14ac:dyDescent="0.35">
      <c r="A13" s="61" t="s">
        <v>121</v>
      </c>
      <c r="B13" s="75" t="s">
        <v>86</v>
      </c>
      <c r="C13" s="14"/>
      <c r="D13" s="14"/>
      <c r="E13" s="24"/>
      <c r="F13" s="73" t="s">
        <v>86</v>
      </c>
      <c r="G13" s="74">
        <f>SUM(BudgetDetails[Projected Cost])</f>
        <v>7915</v>
      </c>
      <c r="H13" s="14"/>
      <c r="J13" s="67"/>
      <c r="K13" s="1"/>
      <c r="L13" s="5"/>
      <c r="M13" s="5"/>
      <c r="N13" s="5"/>
    </row>
    <row r="14" spans="1:15" ht="15" customHeight="1" x14ac:dyDescent="0.35">
      <c r="A14" s="61" t="s">
        <v>122</v>
      </c>
      <c r="B14" s="76"/>
      <c r="C14" s="14" t="s">
        <v>50</v>
      </c>
      <c r="D14" s="18">
        <v>6000</v>
      </c>
      <c r="E14" s="24"/>
      <c r="F14" s="71"/>
      <c r="G14" s="72"/>
      <c r="H14" s="14"/>
      <c r="J14" s="67"/>
      <c r="K14" s="1" t="s">
        <v>19</v>
      </c>
      <c r="L14" s="5">
        <v>1100</v>
      </c>
      <c r="M14" s="5">
        <v>1320</v>
      </c>
      <c r="N14" s="5">
        <v>-220</v>
      </c>
    </row>
    <row r="15" spans="1:15" ht="15" customHeight="1" x14ac:dyDescent="0.35">
      <c r="A15" s="61" t="s">
        <v>123</v>
      </c>
      <c r="B15" s="76"/>
      <c r="C15" s="14" t="s">
        <v>73</v>
      </c>
      <c r="D15" s="18">
        <v>1000</v>
      </c>
      <c r="E15" s="24"/>
      <c r="F15" s="71"/>
      <c r="G15" s="72"/>
      <c r="H15" s="34"/>
      <c r="J15" s="67"/>
      <c r="K15" s="1"/>
      <c r="L15" s="5"/>
      <c r="M15" s="5"/>
      <c r="N15" s="5"/>
    </row>
    <row r="16" spans="1:15" ht="15" customHeight="1" x14ac:dyDescent="0.35">
      <c r="A16" s="61" t="s">
        <v>124</v>
      </c>
      <c r="B16" s="76"/>
      <c r="C16" s="14" t="s">
        <v>51</v>
      </c>
      <c r="D16" s="18">
        <v>2500</v>
      </c>
      <c r="E16" s="24"/>
      <c r="F16" s="71"/>
      <c r="G16" s="72"/>
      <c r="H16" s="34"/>
      <c r="J16" s="67"/>
      <c r="K16" s="1" t="s">
        <v>30</v>
      </c>
      <c r="L16" s="5">
        <v>100</v>
      </c>
      <c r="M16" s="5">
        <v>125</v>
      </c>
      <c r="N16" s="5">
        <v>-25</v>
      </c>
    </row>
    <row r="17" spans="1:14" ht="15" customHeight="1" x14ac:dyDescent="0.35">
      <c r="A17" s="61" t="s">
        <v>125</v>
      </c>
      <c r="B17" s="76"/>
      <c r="C17" s="48" t="s">
        <v>52</v>
      </c>
      <c r="D17" s="49">
        <f>SUM(D14:D16)</f>
        <v>9500</v>
      </c>
      <c r="E17" s="16"/>
      <c r="F17" s="71"/>
      <c r="G17" s="72"/>
      <c r="H17" s="35"/>
      <c r="J17" s="67"/>
      <c r="K17" s="1"/>
      <c r="L17" s="5"/>
      <c r="M17" s="5"/>
      <c r="N17" s="5"/>
    </row>
    <row r="18" spans="1:14" ht="15" customHeight="1" x14ac:dyDescent="0.35">
      <c r="A18" s="62"/>
      <c r="B18" s="30"/>
      <c r="C18" s="11"/>
      <c r="D18" s="11"/>
      <c r="E18" s="12"/>
      <c r="F18" s="28"/>
      <c r="G18" s="29"/>
      <c r="H18" s="11"/>
      <c r="J18" s="67"/>
      <c r="K18" s="1" t="s">
        <v>5</v>
      </c>
      <c r="L18" s="5">
        <v>2830</v>
      </c>
      <c r="M18" s="5">
        <v>2702</v>
      </c>
      <c r="N18" s="5">
        <v>128</v>
      </c>
    </row>
    <row r="19" spans="1:14" ht="15" customHeight="1" x14ac:dyDescent="0.35">
      <c r="H19" s="14"/>
      <c r="J19" s="67"/>
      <c r="K19" s="1"/>
      <c r="L19" s="5"/>
      <c r="M19" s="5"/>
      <c r="N19" s="5"/>
    </row>
    <row r="20" spans="1:14" ht="15" customHeight="1" x14ac:dyDescent="0.35">
      <c r="A20" s="59" t="s">
        <v>110</v>
      </c>
      <c r="B20" s="67" t="s">
        <v>109</v>
      </c>
      <c r="C20" s="67"/>
      <c r="D20" s="67"/>
      <c r="E20" s="67"/>
      <c r="F20" s="67"/>
      <c r="G20" s="67"/>
      <c r="H20" s="14"/>
      <c r="J20" s="67"/>
      <c r="K20" s="1" t="s">
        <v>15</v>
      </c>
      <c r="L20" s="5">
        <v>900</v>
      </c>
      <c r="M20" s="5">
        <v>900</v>
      </c>
      <c r="N20" s="5">
        <v>0</v>
      </c>
    </row>
    <row r="21" spans="1:14" ht="15" customHeight="1" x14ac:dyDescent="0.35">
      <c r="B21" s="67"/>
      <c r="C21" s="67"/>
      <c r="D21" s="67"/>
      <c r="E21" s="67"/>
      <c r="F21" s="67"/>
      <c r="G21" s="67"/>
      <c r="H21" s="14"/>
      <c r="J21" s="67"/>
      <c r="K21" s="1"/>
      <c r="L21" s="5"/>
      <c r="M21" s="5"/>
      <c r="N21" s="5"/>
    </row>
    <row r="22" spans="1:14" ht="15" customHeight="1" x14ac:dyDescent="0.35">
      <c r="B22" s="67"/>
      <c r="C22" s="67"/>
      <c r="D22" s="67"/>
      <c r="E22" s="67"/>
      <c r="F22" s="67"/>
      <c r="G22" s="67"/>
      <c r="H22" s="14"/>
      <c r="J22" s="67"/>
      <c r="K22" s="1" t="s">
        <v>40</v>
      </c>
      <c r="L22" s="5">
        <v>200</v>
      </c>
      <c r="M22" s="5">
        <v>200</v>
      </c>
      <c r="N22" s="5">
        <v>0</v>
      </c>
    </row>
    <row r="23" spans="1:14" ht="15" customHeight="1" x14ac:dyDescent="0.35">
      <c r="B23" s="67"/>
      <c r="C23" s="67"/>
      <c r="D23" s="67"/>
      <c r="E23" s="67"/>
      <c r="F23" s="67"/>
      <c r="G23" s="67"/>
      <c r="H23" s="14"/>
      <c r="J23" s="67"/>
      <c r="K23" s="1"/>
      <c r="L23" s="5"/>
      <c r="M23" s="5"/>
      <c r="N23" s="5"/>
    </row>
    <row r="24" spans="1:14" ht="15" customHeight="1" x14ac:dyDescent="0.35">
      <c r="B24" s="67"/>
      <c r="C24" s="67"/>
      <c r="D24" s="67"/>
      <c r="E24" s="67"/>
      <c r="F24" s="67"/>
      <c r="G24" s="67"/>
      <c r="H24" s="14"/>
      <c r="J24" s="67"/>
      <c r="K24" s="1" t="s">
        <v>35</v>
      </c>
      <c r="L24" s="5">
        <v>150</v>
      </c>
      <c r="M24" s="5">
        <v>140</v>
      </c>
      <c r="N24" s="5">
        <v>10</v>
      </c>
    </row>
    <row r="25" spans="1:14" ht="15" customHeight="1" x14ac:dyDescent="0.35">
      <c r="B25" s="67"/>
      <c r="C25" s="67"/>
      <c r="D25" s="67"/>
      <c r="E25" s="67"/>
      <c r="F25" s="67"/>
      <c r="G25" s="67"/>
      <c r="H25" s="14"/>
      <c r="J25" s="67"/>
      <c r="K25" s="1"/>
      <c r="L25" s="5"/>
      <c r="M25" s="5"/>
      <c r="N25" s="5"/>
    </row>
    <row r="26" spans="1:14" ht="15" customHeight="1" x14ac:dyDescent="0.35">
      <c r="B26" s="67"/>
      <c r="C26" s="67"/>
      <c r="D26" s="67"/>
      <c r="E26" s="67"/>
      <c r="F26" s="67"/>
      <c r="G26" s="67"/>
      <c r="H26" s="14"/>
      <c r="J26" s="67"/>
      <c r="K26" s="1" t="s">
        <v>33</v>
      </c>
      <c r="L26" s="5">
        <v>170</v>
      </c>
      <c r="M26" s="5">
        <v>100</v>
      </c>
      <c r="N26" s="5">
        <v>70</v>
      </c>
    </row>
    <row r="27" spans="1:14" ht="15" customHeight="1" x14ac:dyDescent="0.35">
      <c r="B27" s="67"/>
      <c r="C27" s="67"/>
      <c r="D27" s="67"/>
      <c r="E27" s="67"/>
      <c r="F27" s="67"/>
      <c r="G27" s="67"/>
      <c r="H27" s="14"/>
      <c r="J27" s="67"/>
      <c r="K27" s="1"/>
      <c r="L27" s="5"/>
      <c r="M27" s="5"/>
      <c r="N27" s="5"/>
    </row>
    <row r="28" spans="1:14" ht="15" customHeight="1" x14ac:dyDescent="0.35">
      <c r="B28" s="67"/>
      <c r="C28" s="67"/>
      <c r="D28" s="67"/>
      <c r="E28" s="67"/>
      <c r="F28" s="67"/>
      <c r="G28" s="67"/>
      <c r="H28" s="14"/>
      <c r="J28" s="67"/>
      <c r="K28" s="1" t="s">
        <v>59</v>
      </c>
      <c r="L28" s="5">
        <v>200</v>
      </c>
      <c r="M28" s="5">
        <v>200</v>
      </c>
      <c r="N28" s="5">
        <v>0</v>
      </c>
    </row>
    <row r="29" spans="1:14" ht="15" customHeight="1" x14ac:dyDescent="0.35">
      <c r="B29" s="67"/>
      <c r="C29" s="67"/>
      <c r="D29" s="67"/>
      <c r="E29" s="67"/>
      <c r="F29" s="67"/>
      <c r="G29" s="67"/>
      <c r="H29" s="14"/>
      <c r="J29" s="67"/>
      <c r="K29" s="1"/>
      <c r="L29" s="5"/>
      <c r="M29" s="5"/>
      <c r="N29" s="5"/>
    </row>
    <row r="30" spans="1:14" ht="15" customHeight="1" x14ac:dyDescent="0.35">
      <c r="B30" s="67"/>
      <c r="C30" s="67"/>
      <c r="D30" s="67"/>
      <c r="E30" s="67"/>
      <c r="F30" s="67"/>
      <c r="G30" s="67"/>
      <c r="H30" s="14"/>
      <c r="J30" s="67"/>
      <c r="K30" s="1" t="s">
        <v>46</v>
      </c>
      <c r="L30" s="5">
        <v>300</v>
      </c>
      <c r="M30" s="5">
        <v>300</v>
      </c>
      <c r="N30" s="5">
        <v>0</v>
      </c>
    </row>
    <row r="31" spans="1:14" ht="15" customHeight="1" x14ac:dyDescent="0.35">
      <c r="B31" s="67"/>
      <c r="C31" s="67"/>
      <c r="D31" s="67"/>
      <c r="E31" s="67"/>
      <c r="F31" s="67"/>
      <c r="G31" s="67"/>
      <c r="H31" s="14"/>
      <c r="J31" s="67"/>
      <c r="K31" s="1"/>
      <c r="L31" s="5"/>
      <c r="M31" s="5"/>
      <c r="N31" s="5"/>
    </row>
    <row r="32" spans="1:14" ht="15" customHeight="1" x14ac:dyDescent="0.35">
      <c r="B32" s="67"/>
      <c r="C32" s="67"/>
      <c r="D32" s="67"/>
      <c r="E32" s="67"/>
      <c r="F32" s="67"/>
      <c r="G32" s="67"/>
      <c r="H32" s="14"/>
      <c r="J32" s="67"/>
      <c r="K32" s="1" t="s">
        <v>12</v>
      </c>
      <c r="L32" s="5">
        <v>1425</v>
      </c>
      <c r="M32" s="5">
        <v>1375</v>
      </c>
      <c r="N32" s="5">
        <v>50</v>
      </c>
    </row>
    <row r="33" spans="1:15" ht="15" customHeight="1" x14ac:dyDescent="0.35">
      <c r="B33" s="67"/>
      <c r="C33" s="67"/>
      <c r="D33" s="67"/>
      <c r="E33" s="67"/>
      <c r="F33" s="67"/>
      <c r="G33" s="67"/>
      <c r="H33" s="14"/>
      <c r="K33" s="1"/>
      <c r="L33" s="5"/>
      <c r="M33" s="5"/>
      <c r="N33" s="5"/>
    </row>
    <row r="34" spans="1:15" x14ac:dyDescent="0.35">
      <c r="B34" s="67"/>
      <c r="C34" s="67"/>
      <c r="D34" s="67"/>
      <c r="E34" s="67"/>
      <c r="F34" s="67"/>
      <c r="G34" s="67"/>
      <c r="H34" s="14"/>
      <c r="K34" s="55" t="s">
        <v>22</v>
      </c>
      <c r="L34" s="63">
        <v>7915</v>
      </c>
      <c r="M34" s="50">
        <v>7860</v>
      </c>
      <c r="N34" s="51">
        <v>55</v>
      </c>
    </row>
    <row r="35" spans="1:15" ht="15" customHeight="1" x14ac:dyDescent="0.35">
      <c r="B35" s="67"/>
      <c r="C35" s="67"/>
      <c r="D35" s="67"/>
      <c r="E35" s="67"/>
      <c r="F35" s="67"/>
      <c r="G35" s="67"/>
      <c r="H35" s="14"/>
      <c r="K35"/>
      <c r="L35"/>
      <c r="M35"/>
      <c r="N35"/>
    </row>
    <row r="36" spans="1:15" ht="15" customHeight="1" x14ac:dyDescent="0.35">
      <c r="E36" s="31"/>
      <c r="F36" s="32"/>
      <c r="G36" s="32"/>
      <c r="H36" s="36"/>
      <c r="K36"/>
      <c r="L36"/>
      <c r="M36"/>
      <c r="N36"/>
    </row>
    <row r="37" spans="1:15" ht="15" customHeight="1" x14ac:dyDescent="0.35">
      <c r="E37" s="31"/>
      <c r="F37" s="32"/>
      <c r="G37" s="32"/>
      <c r="H37" s="36"/>
      <c r="K37"/>
      <c r="L37"/>
      <c r="M37"/>
      <c r="N37"/>
    </row>
    <row r="38" spans="1:15" ht="15" customHeight="1" x14ac:dyDescent="0.35">
      <c r="E38" s="31"/>
      <c r="F38" s="32"/>
      <c r="G38" s="32"/>
      <c r="H38" s="36"/>
      <c r="K38"/>
      <c r="L38"/>
      <c r="M38"/>
      <c r="N38"/>
    </row>
    <row r="39" spans="1:15" ht="15" customHeight="1" x14ac:dyDescent="0.35">
      <c r="E39" s="31"/>
      <c r="F39" s="32"/>
      <c r="G39" s="32"/>
      <c r="H39" s="36"/>
      <c r="K39"/>
      <c r="L39"/>
      <c r="M39"/>
      <c r="N39"/>
    </row>
    <row r="40" spans="1:15" ht="15" customHeight="1" x14ac:dyDescent="0.35">
      <c r="E40" s="31"/>
      <c r="F40" s="32"/>
      <c r="G40" s="32"/>
      <c r="H40" s="36"/>
      <c r="K40"/>
      <c r="L40"/>
      <c r="M40"/>
      <c r="N40"/>
    </row>
    <row r="41" spans="1:15" ht="15" customHeight="1" x14ac:dyDescent="0.35">
      <c r="E41" s="31"/>
      <c r="F41" s="32"/>
      <c r="G41" s="32"/>
      <c r="H41" s="36"/>
      <c r="K41"/>
      <c r="L41"/>
      <c r="M41"/>
      <c r="N41"/>
    </row>
    <row r="42" spans="1:15" ht="15" customHeight="1" x14ac:dyDescent="0.35">
      <c r="K42"/>
      <c r="L42"/>
      <c r="M42"/>
      <c r="N42"/>
    </row>
    <row r="43" spans="1:15" ht="15" customHeight="1" x14ac:dyDescent="0.35">
      <c r="K43"/>
      <c r="L43"/>
      <c r="M43"/>
      <c r="N43"/>
    </row>
    <row r="44" spans="1:15" ht="15" customHeight="1" x14ac:dyDescent="0.35">
      <c r="K44"/>
      <c r="L44"/>
      <c r="M44"/>
      <c r="N44"/>
    </row>
    <row r="45" spans="1:15" ht="15" customHeight="1" x14ac:dyDescent="0.35">
      <c r="K45"/>
      <c r="L45"/>
      <c r="M45"/>
      <c r="N45"/>
    </row>
    <row r="46" spans="1:15" ht="15" customHeight="1" x14ac:dyDescent="0.35">
      <c r="J46"/>
      <c r="K46"/>
      <c r="L46"/>
      <c r="M46"/>
      <c r="N46"/>
    </row>
    <row r="47" spans="1:15" x14ac:dyDescent="0.35">
      <c r="B47"/>
      <c r="C47"/>
      <c r="D47"/>
      <c r="E47"/>
      <c r="F47"/>
      <c r="G47"/>
      <c r="H47"/>
      <c r="I47"/>
      <c r="J47"/>
      <c r="K47"/>
      <c r="L47"/>
      <c r="M47"/>
      <c r="N47"/>
      <c r="O47"/>
    </row>
    <row r="48" spans="1:15" customFormat="1" x14ac:dyDescent="0.35">
      <c r="A48" s="58"/>
    </row>
    <row r="49" spans="1:1" customFormat="1" x14ac:dyDescent="0.35">
      <c r="A49" s="58"/>
    </row>
    <row r="50" spans="1:1" customFormat="1" x14ac:dyDescent="0.35">
      <c r="A50" s="58"/>
    </row>
    <row r="51" spans="1:1" customFormat="1" x14ac:dyDescent="0.35">
      <c r="A51" s="58"/>
    </row>
    <row r="52" spans="1:1" customFormat="1" x14ac:dyDescent="0.35">
      <c r="A52" s="58"/>
    </row>
    <row r="53" spans="1:1" customFormat="1" x14ac:dyDescent="0.35">
      <c r="A53" s="58"/>
    </row>
    <row r="54" spans="1:1" customFormat="1" x14ac:dyDescent="0.35">
      <c r="A54" s="58"/>
    </row>
    <row r="55" spans="1:1" customFormat="1" x14ac:dyDescent="0.35">
      <c r="A55" s="58"/>
    </row>
    <row r="56" spans="1:1" customFormat="1" x14ac:dyDescent="0.35">
      <c r="A56" s="58"/>
    </row>
    <row r="57" spans="1:1" customFormat="1" x14ac:dyDescent="0.35">
      <c r="A57" s="58"/>
    </row>
    <row r="58" spans="1:1" customFormat="1" x14ac:dyDescent="0.35">
      <c r="A58" s="58"/>
    </row>
    <row r="59" spans="1:1" customFormat="1" x14ac:dyDescent="0.35">
      <c r="A59" s="58"/>
    </row>
    <row r="60" spans="1:1" customFormat="1" x14ac:dyDescent="0.35">
      <c r="A60" s="58"/>
    </row>
    <row r="61" spans="1:1" customFormat="1" x14ac:dyDescent="0.35">
      <c r="A61" s="58"/>
    </row>
    <row r="62" spans="1:1" customFormat="1" x14ac:dyDescent="0.35">
      <c r="A62" s="58"/>
    </row>
    <row r="63" spans="1:1" customFormat="1" x14ac:dyDescent="0.35">
      <c r="A63" s="58"/>
    </row>
    <row r="64" spans="1:1" customFormat="1" x14ac:dyDescent="0.35">
      <c r="A64" s="58"/>
    </row>
    <row r="65" spans="1:1" customFormat="1" x14ac:dyDescent="0.35">
      <c r="A65" s="58"/>
    </row>
    <row r="66" spans="1:1" customFormat="1" x14ac:dyDescent="0.35">
      <c r="A66" s="58"/>
    </row>
    <row r="67" spans="1:1" customFormat="1" x14ac:dyDescent="0.35">
      <c r="A67" s="58"/>
    </row>
    <row r="68" spans="1:1" customFormat="1" x14ac:dyDescent="0.35">
      <c r="A68" s="58"/>
    </row>
    <row r="69" spans="1:1" customFormat="1" x14ac:dyDescent="0.35">
      <c r="A69" s="58"/>
    </row>
    <row r="70" spans="1:1" customFormat="1" x14ac:dyDescent="0.35">
      <c r="A70" s="58"/>
    </row>
    <row r="71" spans="1:1" customFormat="1" x14ac:dyDescent="0.35">
      <c r="A71" s="58"/>
    </row>
    <row r="72" spans="1:1" customFormat="1" x14ac:dyDescent="0.35">
      <c r="A72" s="58"/>
    </row>
    <row r="73" spans="1:1" customFormat="1" x14ac:dyDescent="0.35">
      <c r="A73" s="58"/>
    </row>
    <row r="74" spans="1:1" customFormat="1" x14ac:dyDescent="0.35">
      <c r="A74" s="58"/>
    </row>
    <row r="75" spans="1:1" customFormat="1" x14ac:dyDescent="0.35">
      <c r="A75" s="58"/>
    </row>
    <row r="76" spans="1:1" customFormat="1" x14ac:dyDescent="0.35">
      <c r="A76" s="58"/>
    </row>
    <row r="77" spans="1:1" customFormat="1" x14ac:dyDescent="0.35">
      <c r="A77" s="58"/>
    </row>
    <row r="78" spans="1:1" customFormat="1" x14ac:dyDescent="0.35">
      <c r="A78" s="58"/>
    </row>
    <row r="79" spans="1:1" customFormat="1" x14ac:dyDescent="0.35">
      <c r="A79" s="58"/>
    </row>
    <row r="80" spans="1:1" customFormat="1" x14ac:dyDescent="0.35">
      <c r="A80" s="58"/>
    </row>
    <row r="81" spans="1:1" customFormat="1" x14ac:dyDescent="0.35">
      <c r="A81" s="58"/>
    </row>
    <row r="82" spans="1:1" customFormat="1" x14ac:dyDescent="0.35">
      <c r="A82" s="58"/>
    </row>
    <row r="83" spans="1:1" customFormat="1" x14ac:dyDescent="0.35">
      <c r="A83" s="58"/>
    </row>
    <row r="84" spans="1:1" customFormat="1" x14ac:dyDescent="0.35">
      <c r="A84" s="58"/>
    </row>
    <row r="85" spans="1:1" customFormat="1" x14ac:dyDescent="0.35">
      <c r="A85" s="58"/>
    </row>
    <row r="86" spans="1:1" customFormat="1" x14ac:dyDescent="0.35">
      <c r="A86" s="58"/>
    </row>
    <row r="87" spans="1:1" customFormat="1" x14ac:dyDescent="0.35">
      <c r="A87" s="58"/>
    </row>
    <row r="88" spans="1:1" customFormat="1" x14ac:dyDescent="0.35">
      <c r="A88" s="58"/>
    </row>
    <row r="89" spans="1:1" customFormat="1" x14ac:dyDescent="0.35">
      <c r="A89" s="58"/>
    </row>
    <row r="90" spans="1:1" customFormat="1" x14ac:dyDescent="0.35">
      <c r="A90" s="58"/>
    </row>
    <row r="91" spans="1:1" customFormat="1" x14ac:dyDescent="0.35">
      <c r="A91" s="58"/>
    </row>
    <row r="92" spans="1:1" customFormat="1" x14ac:dyDescent="0.35">
      <c r="A92" s="58"/>
    </row>
    <row r="93" spans="1:1" customFormat="1" x14ac:dyDescent="0.35">
      <c r="A93" s="58"/>
    </row>
    <row r="94" spans="1:1" customFormat="1" x14ac:dyDescent="0.35">
      <c r="A94" s="58"/>
    </row>
    <row r="95" spans="1:1" customFormat="1" x14ac:dyDescent="0.35">
      <c r="A95" s="58"/>
    </row>
    <row r="96" spans="1:1" customFormat="1" x14ac:dyDescent="0.35">
      <c r="A96" s="58"/>
    </row>
    <row r="97" spans="1:1" customFormat="1" x14ac:dyDescent="0.35">
      <c r="A97" s="58"/>
    </row>
    <row r="98" spans="1:1" customFormat="1" x14ac:dyDescent="0.35">
      <c r="A98" s="58"/>
    </row>
    <row r="99" spans="1:1" customFormat="1" x14ac:dyDescent="0.35">
      <c r="A99" s="58"/>
    </row>
    <row r="100" spans="1:1" customFormat="1" x14ac:dyDescent="0.35">
      <c r="A100" s="58"/>
    </row>
    <row r="101" spans="1:1" customFormat="1" x14ac:dyDescent="0.35">
      <c r="A101" s="58"/>
    </row>
    <row r="102" spans="1:1" customFormat="1" x14ac:dyDescent="0.35">
      <c r="A102" s="58"/>
    </row>
    <row r="103" spans="1:1" customFormat="1" x14ac:dyDescent="0.35">
      <c r="A103" s="58"/>
    </row>
    <row r="104" spans="1:1" customFormat="1" x14ac:dyDescent="0.35">
      <c r="A104" s="58"/>
    </row>
    <row r="105" spans="1:1" customFormat="1" x14ac:dyDescent="0.35">
      <c r="A105" s="58"/>
    </row>
    <row r="106" spans="1:1" customFormat="1" x14ac:dyDescent="0.35">
      <c r="A106" s="58"/>
    </row>
    <row r="107" spans="1:1" customFormat="1" x14ac:dyDescent="0.35">
      <c r="A107" s="58"/>
    </row>
    <row r="108" spans="1:1" customFormat="1" x14ac:dyDescent="0.35">
      <c r="A108" s="58"/>
    </row>
    <row r="109" spans="1:1" customFormat="1" x14ac:dyDescent="0.35">
      <c r="A109" s="58"/>
    </row>
    <row r="110" spans="1:1" customFormat="1" x14ac:dyDescent="0.35">
      <c r="A110" s="58"/>
    </row>
    <row r="111" spans="1:1" customFormat="1" x14ac:dyDescent="0.35">
      <c r="A111" s="58"/>
    </row>
    <row r="112" spans="1:1" customFormat="1" x14ac:dyDescent="0.35">
      <c r="A112" s="58"/>
    </row>
    <row r="113" spans="1:1" customFormat="1" x14ac:dyDescent="0.35">
      <c r="A113" s="58"/>
    </row>
    <row r="114" spans="1:1" customFormat="1" x14ac:dyDescent="0.35">
      <c r="A114" s="58"/>
    </row>
    <row r="115" spans="1:1" customFormat="1" x14ac:dyDescent="0.35">
      <c r="A115" s="58"/>
    </row>
    <row r="116" spans="1:1" customFormat="1" x14ac:dyDescent="0.35">
      <c r="A116" s="58"/>
    </row>
    <row r="117" spans="1:1" customFormat="1" x14ac:dyDescent="0.35">
      <c r="A117" s="58"/>
    </row>
    <row r="118" spans="1:1" customFormat="1" x14ac:dyDescent="0.35">
      <c r="A118" s="58"/>
    </row>
    <row r="119" spans="1:1" customFormat="1" x14ac:dyDescent="0.35">
      <c r="A119" s="58"/>
    </row>
    <row r="120" spans="1:1" customFormat="1" x14ac:dyDescent="0.35">
      <c r="A120" s="58"/>
    </row>
    <row r="121" spans="1:1" customFormat="1" x14ac:dyDescent="0.35">
      <c r="A121" s="58"/>
    </row>
    <row r="122" spans="1:1" customFormat="1" x14ac:dyDescent="0.35">
      <c r="A122" s="58"/>
    </row>
    <row r="123" spans="1:1" customFormat="1" x14ac:dyDescent="0.35">
      <c r="A123" s="58"/>
    </row>
    <row r="124" spans="1:1" customFormat="1" x14ac:dyDescent="0.35">
      <c r="A124" s="58"/>
    </row>
    <row r="125" spans="1:1" customFormat="1" x14ac:dyDescent="0.35">
      <c r="A125" s="58"/>
    </row>
    <row r="126" spans="1:1" customFormat="1" x14ac:dyDescent="0.35">
      <c r="A126" s="58"/>
    </row>
    <row r="127" spans="1:1" customFormat="1" x14ac:dyDescent="0.35">
      <c r="A127" s="58"/>
    </row>
    <row r="128" spans="1:1" customFormat="1" x14ac:dyDescent="0.35">
      <c r="A128" s="58"/>
    </row>
    <row r="129" spans="1:1" customFormat="1" x14ac:dyDescent="0.35">
      <c r="A129" s="58"/>
    </row>
    <row r="130" spans="1:1" customFormat="1" x14ac:dyDescent="0.35">
      <c r="A130" s="58"/>
    </row>
    <row r="131" spans="1:1" customFormat="1" x14ac:dyDescent="0.35">
      <c r="A131" s="58"/>
    </row>
    <row r="132" spans="1:1" customFormat="1" x14ac:dyDescent="0.35">
      <c r="A132" s="58"/>
    </row>
    <row r="133" spans="1:1" customFormat="1" x14ac:dyDescent="0.35">
      <c r="A133" s="58"/>
    </row>
    <row r="134" spans="1:1" customFormat="1" x14ac:dyDescent="0.35">
      <c r="A134" s="58"/>
    </row>
    <row r="135" spans="1:1" customFormat="1" x14ac:dyDescent="0.35">
      <c r="A135" s="58"/>
    </row>
    <row r="136" spans="1:1" customFormat="1" x14ac:dyDescent="0.35">
      <c r="A136" s="58"/>
    </row>
    <row r="137" spans="1:1" customFormat="1" x14ac:dyDescent="0.35">
      <c r="A137" s="58"/>
    </row>
    <row r="138" spans="1:1" customFormat="1" x14ac:dyDescent="0.35">
      <c r="A138" s="58"/>
    </row>
    <row r="139" spans="1:1" customFormat="1" x14ac:dyDescent="0.35">
      <c r="A139" s="58"/>
    </row>
    <row r="140" spans="1:1" customFormat="1" x14ac:dyDescent="0.35">
      <c r="A140" s="58"/>
    </row>
    <row r="141" spans="1:1" customFormat="1" x14ac:dyDescent="0.35">
      <c r="A141" s="58"/>
    </row>
    <row r="142" spans="1:1" customFormat="1" x14ac:dyDescent="0.35">
      <c r="A142" s="58"/>
    </row>
    <row r="143" spans="1:1" customFormat="1" x14ac:dyDescent="0.35">
      <c r="A143" s="58"/>
    </row>
    <row r="144" spans="1:1" customFormat="1" x14ac:dyDescent="0.35">
      <c r="A144" s="58"/>
    </row>
    <row r="145" spans="1:1" customFormat="1" x14ac:dyDescent="0.35">
      <c r="A145" s="58"/>
    </row>
    <row r="146" spans="1:1" customFormat="1" x14ac:dyDescent="0.35">
      <c r="A146" s="58"/>
    </row>
    <row r="147" spans="1:1" customFormat="1" x14ac:dyDescent="0.35">
      <c r="A147" s="58"/>
    </row>
    <row r="148" spans="1:1" customFormat="1" x14ac:dyDescent="0.35">
      <c r="A148" s="58"/>
    </row>
    <row r="149" spans="1:1" customFormat="1" x14ac:dyDescent="0.35">
      <c r="A149" s="58"/>
    </row>
    <row r="150" spans="1:1" customFormat="1" x14ac:dyDescent="0.35">
      <c r="A150" s="58"/>
    </row>
    <row r="151" spans="1:1" customFormat="1" x14ac:dyDescent="0.35">
      <c r="A151" s="58"/>
    </row>
    <row r="152" spans="1:1" customFormat="1" x14ac:dyDescent="0.35">
      <c r="A152" s="58"/>
    </row>
    <row r="153" spans="1:1" customFormat="1" x14ac:dyDescent="0.35">
      <c r="A153" s="58"/>
    </row>
    <row r="154" spans="1:1" customFormat="1" x14ac:dyDescent="0.35">
      <c r="A154" s="58"/>
    </row>
    <row r="155" spans="1:1" customFormat="1" x14ac:dyDescent="0.35">
      <c r="A155" s="58"/>
    </row>
    <row r="156" spans="1:1" customFormat="1" x14ac:dyDescent="0.35">
      <c r="A156" s="58"/>
    </row>
    <row r="157" spans="1:1" customFormat="1" x14ac:dyDescent="0.35">
      <c r="A157" s="58"/>
    </row>
    <row r="158" spans="1:1" customFormat="1" x14ac:dyDescent="0.35">
      <c r="A158" s="58"/>
    </row>
    <row r="159" spans="1:1" customFormat="1" x14ac:dyDescent="0.35">
      <c r="A159" s="58"/>
    </row>
    <row r="160" spans="1:1" customFormat="1" x14ac:dyDescent="0.35">
      <c r="A160" s="58"/>
    </row>
    <row r="161" spans="1:14" customFormat="1" x14ac:dyDescent="0.35">
      <c r="A161" s="58"/>
    </row>
    <row r="162" spans="1:14" customFormat="1" x14ac:dyDescent="0.35">
      <c r="A162" s="58"/>
    </row>
    <row r="163" spans="1:14" customFormat="1" x14ac:dyDescent="0.35">
      <c r="A163" s="58"/>
    </row>
    <row r="164" spans="1:14" customFormat="1" x14ac:dyDescent="0.35">
      <c r="A164" s="58"/>
    </row>
    <row r="165" spans="1:14" customFormat="1" x14ac:dyDescent="0.35">
      <c r="A165" s="58"/>
    </row>
    <row r="166" spans="1:14" customFormat="1" x14ac:dyDescent="0.35">
      <c r="A166" s="58"/>
    </row>
    <row r="167" spans="1:14" customFormat="1" x14ac:dyDescent="0.35">
      <c r="A167" s="58"/>
    </row>
    <row r="168" spans="1:14" customFormat="1" x14ac:dyDescent="0.35">
      <c r="A168" s="58"/>
    </row>
    <row r="169" spans="1:14" customFormat="1" x14ac:dyDescent="0.35">
      <c r="A169" s="58"/>
    </row>
    <row r="170" spans="1:14" customFormat="1" x14ac:dyDescent="0.35">
      <c r="A170" s="58"/>
    </row>
    <row r="171" spans="1:14" customFormat="1" x14ac:dyDescent="0.35">
      <c r="A171" s="58"/>
    </row>
    <row r="172" spans="1:14" customFormat="1" x14ac:dyDescent="0.35">
      <c r="A172" s="58"/>
      <c r="J172" s="8"/>
      <c r="K172" s="8"/>
      <c r="L172" s="8"/>
      <c r="M172" s="8"/>
      <c r="N172" s="8"/>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Monthly Expenses'!A1" tooltip="Select to navigate to Monthly Expenses worksheet" display="Monthly Expenses" xr:uid="{5C8A0561-64C9-4FB8-8073-365441A7EF52}"/>
  </hyperlink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3" activePane="bottomLeft" state="frozen"/>
      <selection activeCell="P1" sqref="P1:P1048576"/>
      <selection pane="bottomLeft"/>
    </sheetView>
  </sheetViews>
  <sheetFormatPr defaultRowHeight="13.5" x14ac:dyDescent="0.35"/>
  <cols>
    <col min="1" max="1" width="2.58203125" style="57" customWidth="1"/>
    <col min="2" max="2" width="26.75" customWidth="1"/>
    <col min="3" max="3" width="21.58203125" customWidth="1"/>
    <col min="4" max="4" width="16.25" customWidth="1"/>
    <col min="5" max="6" width="13.25" customWidth="1"/>
    <col min="7" max="7" width="22.5" customWidth="1"/>
    <col min="8" max="8" width="2.58203125" customWidth="1"/>
  </cols>
  <sheetData>
    <row r="1" spans="1:7" ht="46.5" customHeight="1" x14ac:dyDescent="0.35">
      <c r="A1" s="58" t="s">
        <v>128</v>
      </c>
      <c r="B1" s="80" t="s">
        <v>94</v>
      </c>
      <c r="C1" s="80"/>
      <c r="D1" s="80"/>
      <c r="E1" s="80"/>
      <c r="F1" s="81" t="s">
        <v>99</v>
      </c>
      <c r="G1" s="81"/>
    </row>
    <row r="2" spans="1:7" ht="25.5" customHeight="1" x14ac:dyDescent="0.35">
      <c r="A2" s="57" t="s">
        <v>129</v>
      </c>
      <c r="B2" s="6" t="s">
        <v>1</v>
      </c>
      <c r="C2" s="6" t="s">
        <v>0</v>
      </c>
      <c r="D2" s="6" t="s">
        <v>2</v>
      </c>
      <c r="E2" s="6" t="s">
        <v>3</v>
      </c>
      <c r="F2" s="6" t="s">
        <v>4</v>
      </c>
      <c r="G2" s="6" t="s">
        <v>68</v>
      </c>
    </row>
    <row r="3" spans="1:7" ht="16.5" customHeight="1" x14ac:dyDescent="0.35">
      <c r="B3" s="2" t="s">
        <v>76</v>
      </c>
      <c r="C3" s="2" t="s">
        <v>72</v>
      </c>
      <c r="D3" s="37">
        <v>40</v>
      </c>
      <c r="E3" s="37">
        <v>40</v>
      </c>
      <c r="F3" s="37">
        <f>BudgetDetails[[#This Row],[Projected Cost]]-BudgetDetails[[#This Row],[Actual Cost]]</f>
        <v>0</v>
      </c>
      <c r="G3" s="3">
        <f>BudgetDetails[[#This Row],[Actual Cost]]</f>
        <v>40</v>
      </c>
    </row>
    <row r="4" spans="1:7" ht="16.5" customHeight="1" x14ac:dyDescent="0.35">
      <c r="B4" s="2" t="s">
        <v>23</v>
      </c>
      <c r="C4" s="2" t="s">
        <v>72</v>
      </c>
      <c r="D4" s="37"/>
      <c r="E4" s="37"/>
      <c r="F4" s="37">
        <f>BudgetDetails[[#This Row],[Projected Cost]]-BudgetDetails[[#This Row],[Actual Cost]]</f>
        <v>0</v>
      </c>
      <c r="G4" s="3">
        <f>BudgetDetails[[#This Row],[Actual Cost]]</f>
        <v>0</v>
      </c>
    </row>
    <row r="5" spans="1:7" ht="16.5" customHeight="1" x14ac:dyDescent="0.35">
      <c r="B5" s="2" t="s">
        <v>75</v>
      </c>
      <c r="C5" s="2" t="s">
        <v>72</v>
      </c>
      <c r="D5" s="37"/>
      <c r="E5" s="37"/>
      <c r="F5" s="37">
        <f>BudgetDetails[[#This Row],[Projected Cost]]-BudgetDetails[[#This Row],[Actual Cost]]</f>
        <v>0</v>
      </c>
      <c r="G5" s="3">
        <f>BudgetDetails[[#This Row],[Actual Cost]]</f>
        <v>0</v>
      </c>
    </row>
    <row r="6" spans="1:7" ht="16.5" customHeight="1" x14ac:dyDescent="0.35">
      <c r="B6" s="2" t="s">
        <v>74</v>
      </c>
      <c r="C6" s="2" t="s">
        <v>72</v>
      </c>
      <c r="D6" s="37">
        <v>100</v>
      </c>
      <c r="E6" s="37">
        <v>100</v>
      </c>
      <c r="F6" s="37">
        <f>BudgetDetails[[#This Row],[Projected Cost]]-BudgetDetails[[#This Row],[Actual Cost]]</f>
        <v>0</v>
      </c>
      <c r="G6" s="3">
        <f>BudgetDetails[[#This Row],[Actual Cost]]</f>
        <v>100</v>
      </c>
    </row>
    <row r="7" spans="1:7" ht="16.5" customHeight="1" x14ac:dyDescent="0.35">
      <c r="B7" s="2" t="s">
        <v>27</v>
      </c>
      <c r="C7" s="2" t="s">
        <v>25</v>
      </c>
      <c r="D7" s="37">
        <v>50</v>
      </c>
      <c r="E7" s="37">
        <v>40</v>
      </c>
      <c r="F7" s="37">
        <f>BudgetDetails[[#This Row],[Projected Cost]]-BudgetDetails[[#This Row],[Actual Cost]]</f>
        <v>10</v>
      </c>
      <c r="G7" s="3">
        <f>BudgetDetails[[#This Row],[Actual Cost]]</f>
        <v>40</v>
      </c>
    </row>
    <row r="8" spans="1:7" ht="16.5" customHeight="1" x14ac:dyDescent="0.35">
      <c r="B8" s="2" t="s">
        <v>29</v>
      </c>
      <c r="C8" s="2" t="s">
        <v>25</v>
      </c>
      <c r="D8" s="37">
        <v>200</v>
      </c>
      <c r="E8" s="37">
        <v>150</v>
      </c>
      <c r="F8" s="37">
        <f>BudgetDetails[[#This Row],[Projected Cost]]-BudgetDetails[[#This Row],[Actual Cost]]</f>
        <v>50</v>
      </c>
      <c r="G8" s="3">
        <f>BudgetDetails[[#This Row],[Actual Cost]]</f>
        <v>150</v>
      </c>
    </row>
    <row r="9" spans="1:7" ht="16.5" customHeight="1" x14ac:dyDescent="0.35">
      <c r="B9" s="2" t="s">
        <v>26</v>
      </c>
      <c r="C9" s="2" t="s">
        <v>25</v>
      </c>
      <c r="D9" s="37">
        <v>50</v>
      </c>
      <c r="E9" s="37">
        <v>28</v>
      </c>
      <c r="F9" s="37">
        <f>BudgetDetails[[#This Row],[Projected Cost]]-BudgetDetails[[#This Row],[Actual Cost]]</f>
        <v>22</v>
      </c>
      <c r="G9" s="3">
        <f>BudgetDetails[[#This Row],[Actual Cost]]</f>
        <v>28</v>
      </c>
    </row>
    <row r="10" spans="1:7" ht="16.5" customHeight="1" x14ac:dyDescent="0.35">
      <c r="B10" s="2" t="s">
        <v>64</v>
      </c>
      <c r="C10" s="2" t="s">
        <v>25</v>
      </c>
      <c r="D10" s="37">
        <v>50</v>
      </c>
      <c r="E10" s="37">
        <v>30</v>
      </c>
      <c r="F10" s="37">
        <f>BudgetDetails[[#This Row],[Projected Cost]]-BudgetDetails[[#This Row],[Actual Cost]]</f>
        <v>20</v>
      </c>
      <c r="G10" s="3">
        <f>BudgetDetails[[#This Row],[Actual Cost]]</f>
        <v>30</v>
      </c>
    </row>
    <row r="11" spans="1:7" ht="16.5" customHeight="1" x14ac:dyDescent="0.35">
      <c r="B11" s="2" t="s">
        <v>28</v>
      </c>
      <c r="C11" s="2" t="s">
        <v>25</v>
      </c>
      <c r="D11" s="37">
        <v>0</v>
      </c>
      <c r="E11" s="37">
        <v>40</v>
      </c>
      <c r="F11" s="37">
        <f>BudgetDetails[[#This Row],[Projected Cost]]-BudgetDetails[[#This Row],[Actual Cost]]</f>
        <v>-40</v>
      </c>
      <c r="G11" s="3">
        <f>BudgetDetails[[#This Row],[Actual Cost]]</f>
        <v>40</v>
      </c>
    </row>
    <row r="12" spans="1:7" ht="16.5" customHeight="1" x14ac:dyDescent="0.35">
      <c r="B12" s="2" t="s">
        <v>39</v>
      </c>
      <c r="C12" s="2" t="s">
        <v>25</v>
      </c>
      <c r="D12" s="37">
        <v>20</v>
      </c>
      <c r="E12" s="37">
        <v>50</v>
      </c>
      <c r="F12" s="37">
        <f>BudgetDetails[[#This Row],[Projected Cost]]-BudgetDetails[[#This Row],[Actual Cost]]</f>
        <v>-30</v>
      </c>
      <c r="G12" s="3">
        <f>BudgetDetails[[#This Row],[Actual Cost]]</f>
        <v>50</v>
      </c>
    </row>
    <row r="13" spans="1:7" ht="16.5" customHeight="1" x14ac:dyDescent="0.35">
      <c r="B13" s="2" t="s">
        <v>38</v>
      </c>
      <c r="C13" s="2" t="s">
        <v>25</v>
      </c>
      <c r="D13" s="37">
        <v>30</v>
      </c>
      <c r="E13" s="37">
        <v>20</v>
      </c>
      <c r="F13" s="37">
        <f>BudgetDetails[[#This Row],[Projected Cost]]-BudgetDetails[[#This Row],[Actual Cost]]</f>
        <v>10</v>
      </c>
      <c r="G13" s="3">
        <f>BudgetDetails[[#This Row],[Actual Cost]]</f>
        <v>20</v>
      </c>
    </row>
    <row r="14" spans="1:7" ht="16.5" customHeight="1" x14ac:dyDescent="0.35">
      <c r="B14" s="2" t="s">
        <v>21</v>
      </c>
      <c r="C14" s="2" t="s">
        <v>19</v>
      </c>
      <c r="D14" s="37">
        <v>1000</v>
      </c>
      <c r="E14" s="37">
        <v>1200</v>
      </c>
      <c r="F14" s="37">
        <f>BudgetDetails[[#This Row],[Projected Cost]]-BudgetDetails[[#This Row],[Actual Cost]]</f>
        <v>-200</v>
      </c>
      <c r="G14" s="3">
        <f>BudgetDetails[[#This Row],[Actual Cost]]</f>
        <v>1200</v>
      </c>
    </row>
    <row r="15" spans="1:7" ht="16.5" customHeight="1" x14ac:dyDescent="0.35">
      <c r="B15" s="2" t="s">
        <v>20</v>
      </c>
      <c r="C15" s="2" t="s">
        <v>19</v>
      </c>
      <c r="D15" s="37">
        <v>100</v>
      </c>
      <c r="E15" s="37">
        <v>120</v>
      </c>
      <c r="F15" s="37">
        <f>BudgetDetails[[#This Row],[Projected Cost]]-BudgetDetails[[#This Row],[Actual Cost]]</f>
        <v>-20</v>
      </c>
      <c r="G15" s="3">
        <f>BudgetDetails[[#This Row],[Actual Cost]]</f>
        <v>120</v>
      </c>
    </row>
    <row r="16" spans="1:7" ht="16.5" customHeight="1" x14ac:dyDescent="0.35">
      <c r="B16" s="2" t="s">
        <v>31</v>
      </c>
      <c r="C16" s="2" t="s">
        <v>30</v>
      </c>
      <c r="D16" s="37">
        <v>75</v>
      </c>
      <c r="E16" s="37">
        <v>100</v>
      </c>
      <c r="F16" s="37">
        <f>BudgetDetails[[#This Row],[Projected Cost]]-BudgetDetails[[#This Row],[Actual Cost]]</f>
        <v>-25</v>
      </c>
      <c r="G16" s="3">
        <f>BudgetDetails[[#This Row],[Actual Cost]]</f>
        <v>100</v>
      </c>
    </row>
    <row r="17" spans="2:7" ht="16.5" customHeight="1" x14ac:dyDescent="0.35">
      <c r="B17" s="2" t="s">
        <v>32</v>
      </c>
      <c r="C17" s="2" t="s">
        <v>30</v>
      </c>
      <c r="D17" s="37">
        <v>25</v>
      </c>
      <c r="E17" s="37">
        <v>25</v>
      </c>
      <c r="F17" s="37">
        <f>BudgetDetails[[#This Row],[Projected Cost]]-BudgetDetails[[#This Row],[Actual Cost]]</f>
        <v>0</v>
      </c>
      <c r="G17" s="3">
        <f>BudgetDetails[[#This Row],[Actual Cost]]</f>
        <v>25</v>
      </c>
    </row>
    <row r="18" spans="2:7" ht="16.5" customHeight="1" x14ac:dyDescent="0.35">
      <c r="B18" s="2" t="s">
        <v>69</v>
      </c>
      <c r="C18" s="2" t="s">
        <v>30</v>
      </c>
      <c r="D18" s="37"/>
      <c r="E18" s="37"/>
      <c r="F18" s="37">
        <f>BudgetDetails[[#This Row],[Projected Cost]]-BudgetDetails[[#This Row],[Actual Cost]]</f>
        <v>0</v>
      </c>
      <c r="G18" s="3">
        <f>BudgetDetails[[#This Row],[Actual Cost]]</f>
        <v>0</v>
      </c>
    </row>
    <row r="19" spans="2:7" ht="16.5" customHeight="1" x14ac:dyDescent="0.35">
      <c r="B19" s="2" t="s">
        <v>70</v>
      </c>
      <c r="C19" s="2" t="s">
        <v>30</v>
      </c>
      <c r="D19" s="37"/>
      <c r="E19" s="37"/>
      <c r="F19" s="37">
        <f>BudgetDetails[[#This Row],[Projected Cost]]-BudgetDetails[[#This Row],[Actual Cost]]</f>
        <v>0</v>
      </c>
      <c r="G19" s="3">
        <f>BudgetDetails[[#This Row],[Actual Cost]]</f>
        <v>0</v>
      </c>
    </row>
    <row r="20" spans="2:7" ht="16.5" customHeight="1" x14ac:dyDescent="0.35">
      <c r="B20" s="2" t="s">
        <v>63</v>
      </c>
      <c r="C20" s="2" t="s">
        <v>5</v>
      </c>
      <c r="D20" s="37">
        <v>100</v>
      </c>
      <c r="E20" s="37">
        <v>100</v>
      </c>
      <c r="F20" s="37">
        <f>BudgetDetails[[#This Row],[Projected Cost]]-BudgetDetails[[#This Row],[Actual Cost]]</f>
        <v>0</v>
      </c>
      <c r="G20" s="3">
        <f>BudgetDetails[[#This Row],[Actual Cost]]</f>
        <v>100</v>
      </c>
    </row>
    <row r="21" spans="2:7" ht="16.5" customHeight="1" x14ac:dyDescent="0.35">
      <c r="B21" s="2" t="s">
        <v>8</v>
      </c>
      <c r="C21" s="2" t="s">
        <v>5</v>
      </c>
      <c r="D21" s="37">
        <v>45</v>
      </c>
      <c r="E21" s="37">
        <v>50</v>
      </c>
      <c r="F21" s="37">
        <f>BudgetDetails[[#This Row],[Projected Cost]]-BudgetDetails[[#This Row],[Actual Cost]]</f>
        <v>-5</v>
      </c>
      <c r="G21" s="3">
        <f>BudgetDetails[[#This Row],[Actual Cost]]</f>
        <v>50</v>
      </c>
    </row>
    <row r="22" spans="2:7" ht="16.5" customHeight="1" x14ac:dyDescent="0.35">
      <c r="B22" s="2" t="s">
        <v>10</v>
      </c>
      <c r="C22" s="2" t="s">
        <v>5</v>
      </c>
      <c r="D22" s="37">
        <v>300</v>
      </c>
      <c r="E22" s="37">
        <v>400</v>
      </c>
      <c r="F22" s="37">
        <f>BudgetDetails[[#This Row],[Projected Cost]]-BudgetDetails[[#This Row],[Actual Cost]]</f>
        <v>-100</v>
      </c>
      <c r="G22" s="3">
        <f>BudgetDetails[[#This Row],[Actual Cost]]</f>
        <v>400</v>
      </c>
    </row>
    <row r="23" spans="2:7" ht="16.5" customHeight="1" x14ac:dyDescent="0.35">
      <c r="B23" s="2" t="s">
        <v>57</v>
      </c>
      <c r="C23" s="2" t="s">
        <v>5</v>
      </c>
      <c r="D23" s="37">
        <v>200</v>
      </c>
      <c r="E23" s="37"/>
      <c r="F23" s="37">
        <f>BudgetDetails[[#This Row],[Projected Cost]]-BudgetDetails[[#This Row],[Actual Cost]]</f>
        <v>200</v>
      </c>
      <c r="G23" s="3">
        <f>BudgetDetails[[#This Row],[Actual Cost]]</f>
        <v>0</v>
      </c>
    </row>
    <row r="24" spans="2:7" ht="16.5" customHeight="1" x14ac:dyDescent="0.35">
      <c r="B24" s="2" t="s">
        <v>9</v>
      </c>
      <c r="C24" s="2" t="s">
        <v>5</v>
      </c>
      <c r="D24" s="37">
        <v>200</v>
      </c>
      <c r="E24" s="37">
        <v>150</v>
      </c>
      <c r="F24" s="37">
        <f>BudgetDetails[[#This Row],[Projected Cost]]-BudgetDetails[[#This Row],[Actual Cost]]</f>
        <v>50</v>
      </c>
      <c r="G24" s="3">
        <f>BudgetDetails[[#This Row],[Actual Cost]]</f>
        <v>150</v>
      </c>
    </row>
    <row r="25" spans="2:7" ht="16.5" customHeight="1" x14ac:dyDescent="0.35">
      <c r="B25" s="2" t="s">
        <v>11</v>
      </c>
      <c r="C25" s="2" t="s">
        <v>5</v>
      </c>
      <c r="D25" s="37">
        <v>1700</v>
      </c>
      <c r="E25" s="37">
        <v>1700</v>
      </c>
      <c r="F25" s="37">
        <f>BudgetDetails[[#This Row],[Projected Cost]]-BudgetDetails[[#This Row],[Actual Cost]]</f>
        <v>0</v>
      </c>
      <c r="G25" s="3">
        <f>BudgetDetails[[#This Row],[Actual Cost]]</f>
        <v>1700</v>
      </c>
    </row>
    <row r="26" spans="2:7" ht="16.5" customHeight="1" x14ac:dyDescent="0.35">
      <c r="B26" s="2" t="s">
        <v>66</v>
      </c>
      <c r="C26" s="2" t="s">
        <v>5</v>
      </c>
      <c r="D26" s="37"/>
      <c r="E26" s="37"/>
      <c r="F26" s="37">
        <f>BudgetDetails[[#This Row],[Projected Cost]]-BudgetDetails[[#This Row],[Actual Cost]]</f>
        <v>0</v>
      </c>
      <c r="G26" s="3">
        <f>BudgetDetails[[#This Row],[Actual Cost]]</f>
        <v>0</v>
      </c>
    </row>
    <row r="27" spans="2:7" ht="16.5" customHeight="1" x14ac:dyDescent="0.35">
      <c r="B27" s="2" t="s">
        <v>67</v>
      </c>
      <c r="C27" s="2" t="s">
        <v>5</v>
      </c>
      <c r="D27" s="37">
        <v>100</v>
      </c>
      <c r="E27" s="37">
        <v>100</v>
      </c>
      <c r="F27" s="37">
        <f>BudgetDetails[[#This Row],[Projected Cost]]-BudgetDetails[[#This Row],[Actual Cost]]</f>
        <v>0</v>
      </c>
      <c r="G27" s="3">
        <f>BudgetDetails[[#This Row],[Actual Cost]]</f>
        <v>100</v>
      </c>
    </row>
    <row r="28" spans="2:7" ht="16.5" customHeight="1" x14ac:dyDescent="0.35">
      <c r="B28" s="2" t="s">
        <v>55</v>
      </c>
      <c r="C28" s="2" t="s">
        <v>5</v>
      </c>
      <c r="D28" s="37">
        <v>60</v>
      </c>
      <c r="E28" s="37">
        <v>60</v>
      </c>
      <c r="F28" s="37">
        <f>BudgetDetails[[#This Row],[Projected Cost]]-BudgetDetails[[#This Row],[Actual Cost]]</f>
        <v>0</v>
      </c>
      <c r="G28" s="3">
        <f>BudgetDetails[[#This Row],[Actual Cost]]</f>
        <v>60</v>
      </c>
    </row>
    <row r="29" spans="2:7" ht="16.5" customHeight="1" x14ac:dyDescent="0.35">
      <c r="B29" s="2" t="s">
        <v>54</v>
      </c>
      <c r="C29" s="2" t="s">
        <v>5</v>
      </c>
      <c r="D29" s="37">
        <v>35</v>
      </c>
      <c r="E29" s="37">
        <v>39</v>
      </c>
      <c r="F29" s="37">
        <f>BudgetDetails[[#This Row],[Projected Cost]]-BudgetDetails[[#This Row],[Actual Cost]]</f>
        <v>-4</v>
      </c>
      <c r="G29" s="3">
        <f>BudgetDetails[[#This Row],[Actual Cost]]</f>
        <v>39</v>
      </c>
    </row>
    <row r="30" spans="2:7" ht="16.5" customHeight="1" x14ac:dyDescent="0.35">
      <c r="B30" s="2" t="s">
        <v>6</v>
      </c>
      <c r="C30" s="2" t="s">
        <v>5</v>
      </c>
      <c r="D30" s="37">
        <v>40</v>
      </c>
      <c r="E30" s="37">
        <v>55</v>
      </c>
      <c r="F30" s="37">
        <f>BudgetDetails[[#This Row],[Projected Cost]]-BudgetDetails[[#This Row],[Actual Cost]]</f>
        <v>-15</v>
      </c>
      <c r="G30" s="3">
        <f>BudgetDetails[[#This Row],[Actual Cost]]</f>
        <v>55</v>
      </c>
    </row>
    <row r="31" spans="2:7" ht="16.5" customHeight="1" x14ac:dyDescent="0.35">
      <c r="B31" s="2" t="s">
        <v>65</v>
      </c>
      <c r="C31" s="2" t="s">
        <v>5</v>
      </c>
      <c r="D31" s="37">
        <v>25</v>
      </c>
      <c r="E31" s="37">
        <v>22</v>
      </c>
      <c r="F31" s="37">
        <f>BudgetDetails[[#This Row],[Projected Cost]]-BudgetDetails[[#This Row],[Actual Cost]]</f>
        <v>3</v>
      </c>
      <c r="G31" s="3">
        <f>BudgetDetails[[#This Row],[Actual Cost]]</f>
        <v>22</v>
      </c>
    </row>
    <row r="32" spans="2:7" ht="16.5" customHeight="1" x14ac:dyDescent="0.35">
      <c r="B32" s="2" t="s">
        <v>7</v>
      </c>
      <c r="C32" s="2" t="s">
        <v>5</v>
      </c>
      <c r="D32" s="37">
        <v>25</v>
      </c>
      <c r="E32" s="37">
        <v>26</v>
      </c>
      <c r="F32" s="37">
        <f>BudgetDetails[[#This Row],[Projected Cost]]-BudgetDetails[[#This Row],[Actual Cost]]</f>
        <v>-1</v>
      </c>
      <c r="G32" s="3">
        <f>BudgetDetails[[#This Row],[Actual Cost]]</f>
        <v>26</v>
      </c>
    </row>
    <row r="33" spans="2:7" ht="16.5" customHeight="1" x14ac:dyDescent="0.35">
      <c r="B33" s="2" t="s">
        <v>17</v>
      </c>
      <c r="C33" s="2" t="s">
        <v>15</v>
      </c>
      <c r="D33" s="37">
        <v>400</v>
      </c>
      <c r="E33" s="37">
        <v>400</v>
      </c>
      <c r="F33" s="37">
        <f>BudgetDetails[[#This Row],[Projected Cost]]-BudgetDetails[[#This Row],[Actual Cost]]</f>
        <v>0</v>
      </c>
      <c r="G33" s="3">
        <f>BudgetDetails[[#This Row],[Actual Cost]]</f>
        <v>400</v>
      </c>
    </row>
    <row r="34" spans="2:7" ht="16.5" customHeight="1" x14ac:dyDescent="0.35">
      <c r="B34" s="2" t="s">
        <v>16</v>
      </c>
      <c r="C34" s="2" t="s">
        <v>15</v>
      </c>
      <c r="D34" s="37">
        <v>400</v>
      </c>
      <c r="E34" s="37">
        <v>400</v>
      </c>
      <c r="F34" s="37">
        <f>BudgetDetails[[#This Row],[Projected Cost]]-BudgetDetails[[#This Row],[Actual Cost]]</f>
        <v>0</v>
      </c>
      <c r="G34" s="3">
        <f>BudgetDetails[[#This Row],[Actual Cost]]</f>
        <v>400</v>
      </c>
    </row>
    <row r="35" spans="2:7" ht="16.5" customHeight="1" x14ac:dyDescent="0.35">
      <c r="B35" s="2" t="s">
        <v>18</v>
      </c>
      <c r="C35" s="2" t="s">
        <v>15</v>
      </c>
      <c r="D35" s="37">
        <v>100</v>
      </c>
      <c r="E35" s="37">
        <v>100</v>
      </c>
      <c r="F35" s="37">
        <f>BudgetDetails[[#This Row],[Projected Cost]]-BudgetDetails[[#This Row],[Actual Cost]]</f>
        <v>0</v>
      </c>
      <c r="G35" s="3">
        <f>BudgetDetails[[#This Row],[Actual Cost]]</f>
        <v>100</v>
      </c>
    </row>
    <row r="36" spans="2:7" ht="16.5" customHeight="1" x14ac:dyDescent="0.35">
      <c r="B36" s="2" t="s">
        <v>43</v>
      </c>
      <c r="C36" s="2" t="s">
        <v>40</v>
      </c>
      <c r="D36" s="37">
        <v>200</v>
      </c>
      <c r="E36" s="37">
        <v>200</v>
      </c>
      <c r="F36" s="37">
        <f>BudgetDetails[[#This Row],[Projected Cost]]-BudgetDetails[[#This Row],[Actual Cost]]</f>
        <v>0</v>
      </c>
      <c r="G36" s="3">
        <f>BudgetDetails[[#This Row],[Actual Cost]]</f>
        <v>200</v>
      </c>
    </row>
    <row r="37" spans="2:7" ht="16.5" customHeight="1" x14ac:dyDescent="0.35">
      <c r="B37" s="2" t="s">
        <v>44</v>
      </c>
      <c r="C37" s="2" t="s">
        <v>40</v>
      </c>
      <c r="D37" s="37"/>
      <c r="E37" s="37"/>
      <c r="F37" s="37">
        <f>BudgetDetails[[#This Row],[Projected Cost]]-BudgetDetails[[#This Row],[Actual Cost]]</f>
        <v>0</v>
      </c>
      <c r="G37" s="3">
        <f>BudgetDetails[[#This Row],[Actual Cost]]</f>
        <v>0</v>
      </c>
    </row>
    <row r="38" spans="2:7" ht="16.5" customHeight="1" x14ac:dyDescent="0.35">
      <c r="B38" s="2" t="s">
        <v>45</v>
      </c>
      <c r="C38" s="2" t="s">
        <v>40</v>
      </c>
      <c r="D38" s="37"/>
      <c r="E38" s="37"/>
      <c r="F38" s="37">
        <f>BudgetDetails[[#This Row],[Projected Cost]]-BudgetDetails[[#This Row],[Actual Cost]]</f>
        <v>0</v>
      </c>
      <c r="G38" s="3">
        <f>BudgetDetails[[#This Row],[Actual Cost]]</f>
        <v>0</v>
      </c>
    </row>
    <row r="39" spans="2:7" ht="16.5" customHeight="1" x14ac:dyDescent="0.35">
      <c r="B39" s="2" t="s">
        <v>42</v>
      </c>
      <c r="C39" s="2" t="s">
        <v>40</v>
      </c>
      <c r="D39" s="37"/>
      <c r="E39" s="37"/>
      <c r="F39" s="37">
        <f>BudgetDetails[[#This Row],[Projected Cost]]-BudgetDetails[[#This Row],[Actual Cost]]</f>
        <v>0</v>
      </c>
      <c r="G39" s="3">
        <f>BudgetDetails[[#This Row],[Actual Cost]]</f>
        <v>0</v>
      </c>
    </row>
    <row r="40" spans="2:7" ht="16.5" customHeight="1" x14ac:dyDescent="0.35">
      <c r="B40" s="2" t="s">
        <v>41</v>
      </c>
      <c r="C40" s="2" t="s">
        <v>40</v>
      </c>
      <c r="D40" s="37"/>
      <c r="E40" s="37"/>
      <c r="F40" s="37">
        <f>BudgetDetails[[#This Row],[Projected Cost]]-BudgetDetails[[#This Row],[Actual Cost]]</f>
        <v>0</v>
      </c>
      <c r="G40" s="3">
        <f>BudgetDetails[[#This Row],[Actual Cost]]</f>
        <v>0</v>
      </c>
    </row>
    <row r="41" spans="2:7" ht="16.5" customHeight="1" x14ac:dyDescent="0.35">
      <c r="B41" s="2" t="s">
        <v>24</v>
      </c>
      <c r="C41" s="2" t="s">
        <v>35</v>
      </c>
      <c r="D41" s="37">
        <v>150</v>
      </c>
      <c r="E41" s="37">
        <v>140</v>
      </c>
      <c r="F41" s="37">
        <f>BudgetDetails[[#This Row],[Projected Cost]]-BudgetDetails[[#This Row],[Actual Cost]]</f>
        <v>10</v>
      </c>
      <c r="G41" s="3">
        <f>BudgetDetails[[#This Row],[Actual Cost]]</f>
        <v>140</v>
      </c>
    </row>
    <row r="42" spans="2:7" ht="16.5" customHeight="1" x14ac:dyDescent="0.35">
      <c r="B42" s="2" t="s">
        <v>37</v>
      </c>
      <c r="C42" s="2" t="s">
        <v>35</v>
      </c>
      <c r="D42" s="37"/>
      <c r="E42" s="37"/>
      <c r="F42" s="37">
        <f>BudgetDetails[[#This Row],[Projected Cost]]-BudgetDetails[[#This Row],[Actual Cost]]</f>
        <v>0</v>
      </c>
      <c r="G42" s="3">
        <f>BudgetDetails[[#This Row],[Actual Cost]]</f>
        <v>0</v>
      </c>
    </row>
    <row r="43" spans="2:7" ht="16.5" customHeight="1" x14ac:dyDescent="0.35">
      <c r="B43" s="2" t="s">
        <v>36</v>
      </c>
      <c r="C43" s="2" t="s">
        <v>35</v>
      </c>
      <c r="D43" s="37"/>
      <c r="E43" s="37"/>
      <c r="F43" s="37">
        <f>BudgetDetails[[#This Row],[Projected Cost]]-BudgetDetails[[#This Row],[Actual Cost]]</f>
        <v>0</v>
      </c>
      <c r="G43" s="3">
        <f>BudgetDetails[[#This Row],[Actual Cost]]</f>
        <v>0</v>
      </c>
    </row>
    <row r="44" spans="2:7" ht="16.5" customHeight="1" x14ac:dyDescent="0.35">
      <c r="B44" s="2" t="s">
        <v>62</v>
      </c>
      <c r="C44" s="2" t="s">
        <v>35</v>
      </c>
      <c r="D44" s="37"/>
      <c r="E44" s="37"/>
      <c r="F44" s="37">
        <f>BudgetDetails[[#This Row],[Projected Cost]]-BudgetDetails[[#This Row],[Actual Cost]]</f>
        <v>0</v>
      </c>
      <c r="G44" s="3">
        <f>BudgetDetails[[#This Row],[Actual Cost]]</f>
        <v>0</v>
      </c>
    </row>
    <row r="45" spans="2:7" ht="16.5" customHeight="1" x14ac:dyDescent="0.35">
      <c r="B45" s="2" t="s">
        <v>23</v>
      </c>
      <c r="C45" s="2" t="s">
        <v>35</v>
      </c>
      <c r="D45" s="37"/>
      <c r="E45" s="37"/>
      <c r="F45" s="37">
        <f>BudgetDetails[[#This Row],[Projected Cost]]-BudgetDetails[[#This Row],[Actual Cost]]</f>
        <v>0</v>
      </c>
      <c r="G45" s="3">
        <f>BudgetDetails[[#This Row],[Actual Cost]]</f>
        <v>0</v>
      </c>
    </row>
    <row r="46" spans="2:7" ht="16.5" customHeight="1" x14ac:dyDescent="0.35">
      <c r="B46" s="2" t="s">
        <v>19</v>
      </c>
      <c r="C46" s="2" t="s">
        <v>33</v>
      </c>
      <c r="D46" s="37">
        <v>150</v>
      </c>
      <c r="E46" s="37">
        <v>75</v>
      </c>
      <c r="F46" s="37">
        <f>BudgetDetails[[#This Row],[Projected Cost]]-BudgetDetails[[#This Row],[Actual Cost]]</f>
        <v>75</v>
      </c>
      <c r="G46" s="3">
        <f>BudgetDetails[[#This Row],[Actual Cost]]</f>
        <v>75</v>
      </c>
    </row>
    <row r="47" spans="2:7" ht="16.5" customHeight="1" x14ac:dyDescent="0.35">
      <c r="B47" s="2" t="s">
        <v>77</v>
      </c>
      <c r="C47" s="2" t="s">
        <v>33</v>
      </c>
      <c r="D47" s="37">
        <v>20</v>
      </c>
      <c r="E47" s="37">
        <v>25</v>
      </c>
      <c r="F47" s="37">
        <f>BudgetDetails[[#This Row],[Projected Cost]]-BudgetDetails[[#This Row],[Actual Cost]]</f>
        <v>-5</v>
      </c>
      <c r="G47" s="3">
        <f>BudgetDetails[[#This Row],[Actual Cost]]</f>
        <v>25</v>
      </c>
    </row>
    <row r="48" spans="2:7" ht="16.5" customHeight="1" x14ac:dyDescent="0.35">
      <c r="B48" s="2" t="s">
        <v>23</v>
      </c>
      <c r="C48" s="2" t="s">
        <v>33</v>
      </c>
      <c r="D48" s="37"/>
      <c r="E48" s="37"/>
      <c r="F48" s="37">
        <f>BudgetDetails[[#This Row],[Projected Cost]]-BudgetDetails[[#This Row],[Actual Cost]]</f>
        <v>0</v>
      </c>
      <c r="G48" s="3">
        <f>BudgetDetails[[#This Row],[Actual Cost]]</f>
        <v>0</v>
      </c>
    </row>
    <row r="49" spans="2:7" ht="16.5" customHeight="1" x14ac:dyDescent="0.35">
      <c r="B49" s="2" t="s">
        <v>34</v>
      </c>
      <c r="C49" s="2" t="s">
        <v>33</v>
      </c>
      <c r="D49" s="37"/>
      <c r="E49" s="37"/>
      <c r="F49" s="37">
        <f>BudgetDetails[[#This Row],[Projected Cost]]-BudgetDetails[[#This Row],[Actual Cost]]</f>
        <v>0</v>
      </c>
      <c r="G49" s="3">
        <f>BudgetDetails[[#This Row],[Actual Cost]]</f>
        <v>0</v>
      </c>
    </row>
    <row r="50" spans="2:7" ht="16.5" customHeight="1" x14ac:dyDescent="0.35">
      <c r="B50" s="2" t="s">
        <v>61</v>
      </c>
      <c r="C50" s="2" t="s">
        <v>59</v>
      </c>
      <c r="D50" s="37">
        <v>200</v>
      </c>
      <c r="E50" s="37">
        <v>200</v>
      </c>
      <c r="F50" s="37">
        <f>BudgetDetails[[#This Row],[Projected Cost]]-BudgetDetails[[#This Row],[Actual Cost]]</f>
        <v>0</v>
      </c>
      <c r="G50" s="3">
        <f>BudgetDetails[[#This Row],[Actual Cost]]</f>
        <v>200</v>
      </c>
    </row>
    <row r="51" spans="2:7" ht="16.5" customHeight="1" x14ac:dyDescent="0.35">
      <c r="B51" s="2" t="s">
        <v>60</v>
      </c>
      <c r="C51" s="2" t="s">
        <v>59</v>
      </c>
      <c r="D51" s="37"/>
      <c r="E51" s="37"/>
      <c r="F51" s="37">
        <f>BudgetDetails[[#This Row],[Projected Cost]]-BudgetDetails[[#This Row],[Actual Cost]]</f>
        <v>0</v>
      </c>
      <c r="G51" s="3">
        <f>BudgetDetails[[#This Row],[Actual Cost]]</f>
        <v>0</v>
      </c>
    </row>
    <row r="52" spans="2:7" ht="16.5" customHeight="1" x14ac:dyDescent="0.35">
      <c r="B52" s="2" t="s">
        <v>47</v>
      </c>
      <c r="C52" s="2" t="s">
        <v>46</v>
      </c>
      <c r="D52" s="37">
        <v>300</v>
      </c>
      <c r="E52" s="37">
        <v>300</v>
      </c>
      <c r="F52" s="37">
        <f>BudgetDetails[[#This Row],[Projected Cost]]-BudgetDetails[[#This Row],[Actual Cost]]</f>
        <v>0</v>
      </c>
      <c r="G52" s="3">
        <f>BudgetDetails[[#This Row],[Actual Cost]]</f>
        <v>300</v>
      </c>
    </row>
    <row r="53" spans="2:7" ht="16.5" customHeight="1" x14ac:dyDescent="0.35">
      <c r="B53" s="2" t="s">
        <v>49</v>
      </c>
      <c r="C53" s="2" t="s">
        <v>46</v>
      </c>
      <c r="D53" s="37"/>
      <c r="E53" s="37"/>
      <c r="F53" s="37">
        <f>BudgetDetails[[#This Row],[Projected Cost]]-BudgetDetails[[#This Row],[Actual Cost]]</f>
        <v>0</v>
      </c>
      <c r="G53" s="3">
        <f>BudgetDetails[[#This Row],[Actual Cost]]</f>
        <v>0</v>
      </c>
    </row>
    <row r="54" spans="2:7" ht="16.5" customHeight="1" x14ac:dyDescent="0.35">
      <c r="B54" s="2" t="s">
        <v>48</v>
      </c>
      <c r="C54" s="2" t="s">
        <v>46</v>
      </c>
      <c r="D54" s="37"/>
      <c r="E54" s="37"/>
      <c r="F54" s="37">
        <f>BudgetDetails[[#This Row],[Projected Cost]]-BudgetDetails[[#This Row],[Actual Cost]]</f>
        <v>0</v>
      </c>
      <c r="G54" s="3">
        <f>BudgetDetails[[#This Row],[Actual Cost]]</f>
        <v>0</v>
      </c>
    </row>
    <row r="55" spans="2:7" ht="16.5" customHeight="1" x14ac:dyDescent="0.35">
      <c r="B55" s="2" t="s">
        <v>13</v>
      </c>
      <c r="C55" s="2" t="s">
        <v>12</v>
      </c>
      <c r="D55" s="37">
        <v>100</v>
      </c>
      <c r="E55" s="37">
        <v>150</v>
      </c>
      <c r="F55" s="37">
        <f>BudgetDetails[[#This Row],[Projected Cost]]-BudgetDetails[[#This Row],[Actual Cost]]</f>
        <v>-50</v>
      </c>
      <c r="G55" s="3">
        <f>BudgetDetails[[#This Row],[Actual Cost]]</f>
        <v>150</v>
      </c>
    </row>
    <row r="56" spans="2:7" ht="16.5" customHeight="1" x14ac:dyDescent="0.35">
      <c r="B56" s="2" t="s">
        <v>14</v>
      </c>
      <c r="C56" s="2" t="s">
        <v>12</v>
      </c>
      <c r="D56" s="37">
        <v>450</v>
      </c>
      <c r="E56" s="37">
        <v>400</v>
      </c>
      <c r="F56" s="37">
        <f>BudgetDetails[[#This Row],[Projected Cost]]-BudgetDetails[[#This Row],[Actual Cost]]</f>
        <v>50</v>
      </c>
      <c r="G56" s="3">
        <f>BudgetDetails[[#This Row],[Actual Cost]]</f>
        <v>400</v>
      </c>
    </row>
    <row r="57" spans="2:7" ht="16.5" customHeight="1" x14ac:dyDescent="0.35">
      <c r="B57" s="2" t="s">
        <v>15</v>
      </c>
      <c r="C57" s="2" t="s">
        <v>12</v>
      </c>
      <c r="D57" s="37">
        <v>300</v>
      </c>
      <c r="E57" s="37">
        <v>300</v>
      </c>
      <c r="F57" s="37">
        <f>BudgetDetails[[#This Row],[Projected Cost]]-BudgetDetails[[#This Row],[Actual Cost]]</f>
        <v>0</v>
      </c>
      <c r="G57" s="3">
        <f>BudgetDetails[[#This Row],[Actual Cost]]</f>
        <v>300</v>
      </c>
    </row>
    <row r="58" spans="2:7" ht="16.5" customHeight="1" x14ac:dyDescent="0.35">
      <c r="B58" s="2" t="s">
        <v>56</v>
      </c>
      <c r="C58" s="2" t="s">
        <v>12</v>
      </c>
      <c r="D58" s="37">
        <v>25</v>
      </c>
      <c r="E58" s="37">
        <v>25</v>
      </c>
      <c r="F58" s="37">
        <f>BudgetDetails[[#This Row],[Projected Cost]]-BudgetDetails[[#This Row],[Actual Cost]]</f>
        <v>0</v>
      </c>
      <c r="G58" s="3">
        <f>BudgetDetails[[#This Row],[Actual Cost]]</f>
        <v>25</v>
      </c>
    </row>
    <row r="59" spans="2:7" ht="16.5" customHeight="1" x14ac:dyDescent="0.35">
      <c r="B59" s="2" t="s">
        <v>9</v>
      </c>
      <c r="C59" s="2" t="s">
        <v>12</v>
      </c>
      <c r="D59" s="37">
        <v>100</v>
      </c>
      <c r="E59" s="37">
        <v>50</v>
      </c>
      <c r="F59" s="37">
        <f>BudgetDetails[[#This Row],[Projected Cost]]-BudgetDetails[[#This Row],[Actual Cost]]</f>
        <v>50</v>
      </c>
      <c r="G59" s="3">
        <f>BudgetDetails[[#This Row],[Actual Cost]]</f>
        <v>50</v>
      </c>
    </row>
    <row r="60" spans="2:7" ht="16.5" customHeight="1" x14ac:dyDescent="0.35">
      <c r="B60" s="2" t="s">
        <v>58</v>
      </c>
      <c r="C60" s="2" t="s">
        <v>12</v>
      </c>
      <c r="D60" s="37"/>
      <c r="E60" s="37"/>
      <c r="F60" s="37">
        <f>BudgetDetails[[#This Row],[Projected Cost]]-BudgetDetails[[#This Row],[Actual Cost]]</f>
        <v>0</v>
      </c>
      <c r="G60" s="3">
        <f>BudgetDetails[[#This Row],[Actual Cost]]</f>
        <v>0</v>
      </c>
    </row>
    <row r="61" spans="2:7" ht="16.5" customHeight="1" thickBot="1" x14ac:dyDescent="0.4">
      <c r="B61" s="2" t="s">
        <v>53</v>
      </c>
      <c r="C61" s="2" t="s">
        <v>12</v>
      </c>
      <c r="D61" s="37">
        <v>450</v>
      </c>
      <c r="E61" s="37">
        <v>450</v>
      </c>
      <c r="F61" s="37">
        <f>BudgetDetails[[#This Row],[Projected Cost]]-BudgetDetails[[#This Row],[Actual Cost]]</f>
        <v>0</v>
      </c>
      <c r="G61" s="3">
        <f>BudgetDetails[[#This Row],[Actual Cost]]</f>
        <v>450</v>
      </c>
    </row>
    <row r="62" spans="2:7" ht="16.5" customHeight="1" thickTop="1" x14ac:dyDescent="0.35">
      <c r="B62" s="52" t="s">
        <v>96</v>
      </c>
      <c r="C62" s="52"/>
      <c r="D62" s="53">
        <f>SUBTOTAL(109,BudgetDetails[Projected Cost])</f>
        <v>7915</v>
      </c>
      <c r="E62" s="53">
        <f>SUBTOTAL(109,BudgetDetails[Actual Cost])</f>
        <v>7860</v>
      </c>
      <c r="F62" s="53">
        <f>SUBTOTAL(109,BudgetDetails[Difference])</f>
        <v>55</v>
      </c>
      <c r="G62" s="54"/>
    </row>
    <row r="63" spans="2:7" ht="16.5" customHeight="1" x14ac:dyDescent="0.35"/>
    <row r="64" spans="2:7" ht="16.5" customHeight="1" x14ac:dyDescent="0.35"/>
    <row r="65" ht="16.5" customHeight="1" x14ac:dyDescent="0.35"/>
    <row r="66" ht="16.5" customHeight="1" x14ac:dyDescent="0.35"/>
    <row r="67" ht="16.5" customHeight="1" x14ac:dyDescent="0.35"/>
    <row r="68" ht="16.5" customHeight="1" x14ac:dyDescent="0.35"/>
    <row r="69" ht="16.5" customHeight="1" x14ac:dyDescent="0.35"/>
    <row r="70" ht="16.5" customHeight="1" x14ac:dyDescent="0.35"/>
    <row r="71" ht="16.5" customHeight="1" x14ac:dyDescent="0.35"/>
    <row r="72" ht="16.5" customHeight="1" x14ac:dyDescent="0.35"/>
    <row r="73" ht="16.5" customHeight="1" x14ac:dyDescent="0.35"/>
    <row r="74" ht="16.5" customHeight="1" x14ac:dyDescent="0.35"/>
    <row r="75" ht="16.5" customHeight="1" x14ac:dyDescent="0.35"/>
    <row r="76" ht="16.5" customHeight="1" x14ac:dyDescent="0.35"/>
    <row r="77" ht="16.5" customHeight="1" x14ac:dyDescent="0.35"/>
    <row r="78" ht="16.5" customHeight="1" x14ac:dyDescent="0.35"/>
    <row r="79" ht="16.5" customHeight="1" x14ac:dyDescent="0.35"/>
    <row r="80" ht="16.5" customHeight="1" x14ac:dyDescent="0.35"/>
    <row r="81" ht="16.5" customHeight="1" x14ac:dyDescent="0.35"/>
    <row r="82" ht="16.5" customHeight="1" x14ac:dyDescent="0.35"/>
    <row r="83" ht="16.5" customHeight="1" x14ac:dyDescent="0.35"/>
    <row r="84" ht="16.5" customHeight="1" x14ac:dyDescent="0.35"/>
    <row r="85" ht="16.5" customHeight="1" x14ac:dyDescent="0.35"/>
    <row r="86" ht="16.5" customHeight="1" x14ac:dyDescent="0.35"/>
    <row r="87" ht="16.5" customHeight="1" x14ac:dyDescent="0.35"/>
    <row r="88" ht="16.5" customHeight="1" x14ac:dyDescent="0.35"/>
    <row r="89" ht="16.5" customHeight="1" x14ac:dyDescent="0.35"/>
    <row r="90" ht="16.5" customHeight="1" x14ac:dyDescent="0.35"/>
    <row r="91" ht="16.5" customHeight="1" x14ac:dyDescent="0.35"/>
    <row r="92" ht="16.5" customHeight="1" x14ac:dyDescent="0.35"/>
    <row r="93" ht="16.5" customHeight="1" x14ac:dyDescent="0.35"/>
    <row r="94" ht="16.5" customHeight="1" x14ac:dyDescent="0.35"/>
    <row r="95" ht="16.5" customHeight="1" x14ac:dyDescent="0.35"/>
    <row r="96" ht="16.5" customHeight="1" x14ac:dyDescent="0.35"/>
    <row r="97" ht="16.5" customHeight="1" x14ac:dyDescent="0.35"/>
    <row r="98" ht="16.5" customHeight="1" x14ac:dyDescent="0.35"/>
    <row r="99" ht="16.5" customHeight="1" x14ac:dyDescent="0.35"/>
    <row r="100" ht="16.5" customHeight="1" x14ac:dyDescent="0.35"/>
    <row r="101" ht="16.5" customHeight="1" x14ac:dyDescent="0.35"/>
    <row r="102" ht="16.5" customHeight="1" x14ac:dyDescent="0.35"/>
    <row r="103" ht="16.5" customHeight="1" x14ac:dyDescent="0.35"/>
    <row r="104" ht="16.5" customHeight="1" x14ac:dyDescent="0.35"/>
    <row r="105" ht="16.5" customHeight="1" x14ac:dyDescent="0.35"/>
    <row r="106" ht="16.5" customHeight="1" x14ac:dyDescent="0.35"/>
    <row r="107" ht="16.5" customHeight="1" x14ac:dyDescent="0.35"/>
    <row r="108" ht="16.5" customHeight="1" x14ac:dyDescent="0.35"/>
    <row r="109" ht="16.5" customHeight="1" x14ac:dyDescent="0.35"/>
    <row r="110" ht="16.5" customHeight="1" x14ac:dyDescent="0.35"/>
    <row r="111" ht="16.5" customHeight="1" x14ac:dyDescent="0.35"/>
    <row r="112" ht="16.5" customHeight="1" x14ac:dyDescent="0.35"/>
    <row r="113" ht="16.5" customHeight="1" x14ac:dyDescent="0.35"/>
    <row r="114" ht="16.5" customHeight="1" x14ac:dyDescent="0.35"/>
    <row r="115" ht="16.5" customHeight="1" x14ac:dyDescent="0.35"/>
    <row r="116" ht="16.5" customHeight="1" x14ac:dyDescent="0.35"/>
    <row r="117" ht="16.5" customHeight="1" x14ac:dyDescent="0.35"/>
    <row r="118" ht="16.5" customHeight="1" x14ac:dyDescent="0.35"/>
    <row r="119" ht="16.5" customHeight="1" x14ac:dyDescent="0.35"/>
    <row r="120" ht="16.5" customHeight="1" x14ac:dyDescent="0.35"/>
    <row r="121" ht="16.5" customHeight="1" x14ac:dyDescent="0.35"/>
    <row r="122" ht="16.5" customHeight="1" x14ac:dyDescent="0.35"/>
    <row r="123" ht="16.5" customHeight="1" x14ac:dyDescent="0.35"/>
    <row r="124" ht="16.5" customHeight="1" x14ac:dyDescent="0.35"/>
    <row r="125" ht="16.5" customHeight="1" x14ac:dyDescent="0.35"/>
    <row r="126" ht="16.5" customHeight="1" x14ac:dyDescent="0.35"/>
    <row r="127" ht="16.5" customHeight="1" x14ac:dyDescent="0.35"/>
    <row r="128" ht="16.5" customHeight="1" x14ac:dyDescent="0.35"/>
    <row r="129" ht="16.5" customHeight="1" x14ac:dyDescent="0.35"/>
    <row r="130" ht="16.5" customHeight="1" x14ac:dyDescent="0.35"/>
    <row r="131" ht="16.5" customHeight="1" x14ac:dyDescent="0.35"/>
    <row r="132" ht="16.5" customHeight="1" x14ac:dyDescent="0.35"/>
    <row r="133" ht="16.5" customHeight="1" x14ac:dyDescent="0.35"/>
    <row r="134" ht="16.5" customHeight="1" x14ac:dyDescent="0.35"/>
    <row r="135" ht="16.5" customHeight="1" x14ac:dyDescent="0.35"/>
    <row r="136" ht="16.5" customHeight="1" x14ac:dyDescent="0.35"/>
    <row r="137" ht="16.5" customHeight="1" x14ac:dyDescent="0.35"/>
    <row r="138" ht="16.5" customHeight="1" x14ac:dyDescent="0.35"/>
    <row r="139" ht="16.5" customHeight="1" x14ac:dyDescent="0.35"/>
    <row r="140" ht="16.5" customHeight="1" x14ac:dyDescent="0.35"/>
    <row r="141" ht="16.5" customHeight="1" x14ac:dyDescent="0.35"/>
    <row r="142" ht="16.5" customHeight="1" x14ac:dyDescent="0.35"/>
    <row r="143" ht="16.5" customHeight="1" x14ac:dyDescent="0.35"/>
    <row r="144" ht="16.5" customHeight="1" x14ac:dyDescent="0.35"/>
    <row r="145" ht="16.5" customHeight="1" x14ac:dyDescent="0.35"/>
    <row r="146" ht="16.5" customHeight="1" x14ac:dyDescent="0.35"/>
    <row r="147" ht="16.5" customHeight="1" x14ac:dyDescent="0.35"/>
    <row r="148" ht="16.5" customHeight="1" x14ac:dyDescent="0.35"/>
    <row r="149" ht="16.5" customHeight="1" x14ac:dyDescent="0.35"/>
    <row r="150" ht="16.5" customHeight="1" x14ac:dyDescent="0.35"/>
    <row r="151" ht="16.5" customHeight="1" x14ac:dyDescent="0.35"/>
    <row r="152" ht="16.5" customHeight="1" x14ac:dyDescent="0.35"/>
    <row r="153" ht="16.5" customHeight="1" x14ac:dyDescent="0.35"/>
    <row r="154" ht="16.5" customHeight="1" x14ac:dyDescent="0.35"/>
    <row r="155" ht="16.5" customHeight="1" x14ac:dyDescent="0.35"/>
    <row r="156" ht="16.5" customHeight="1" x14ac:dyDescent="0.35"/>
    <row r="157" ht="16.5" customHeight="1" x14ac:dyDescent="0.35"/>
    <row r="158" ht="16.5" customHeight="1" x14ac:dyDescent="0.35"/>
    <row r="159" ht="16.5" customHeight="1" x14ac:dyDescent="0.35"/>
    <row r="160" ht="16.5" customHeight="1" x14ac:dyDescent="0.35"/>
    <row r="161" ht="16.5" customHeight="1" x14ac:dyDescent="0.35"/>
    <row r="162" ht="16.5" customHeight="1" x14ac:dyDescent="0.35"/>
    <row r="163" ht="16.5" customHeight="1" x14ac:dyDescent="0.35"/>
    <row r="164" ht="16.5" customHeight="1" x14ac:dyDescent="0.35"/>
    <row r="165" ht="16.5" customHeight="1" x14ac:dyDescent="0.35"/>
    <row r="166" ht="16.5" customHeight="1" x14ac:dyDescent="0.35"/>
    <row r="167" ht="16.5" customHeight="1" x14ac:dyDescent="0.35"/>
    <row r="168" ht="16.5" customHeight="1" x14ac:dyDescent="0.35"/>
    <row r="169" ht="16.5" customHeight="1" x14ac:dyDescent="0.35"/>
    <row r="170" ht="16.5" customHeight="1" x14ac:dyDescent="0.35"/>
    <row r="171" ht="16.5" customHeight="1" x14ac:dyDescent="0.35"/>
    <row r="172" ht="16.5" customHeight="1" x14ac:dyDescent="0.35"/>
    <row r="173" ht="16.5" customHeight="1" x14ac:dyDescent="0.35"/>
    <row r="174" ht="16.5" customHeight="1" x14ac:dyDescent="0.35"/>
    <row r="175" ht="16.5" customHeight="1" x14ac:dyDescent="0.35"/>
    <row r="176" ht="16.5" customHeight="1" x14ac:dyDescent="0.35"/>
    <row r="177" ht="16.5" customHeight="1" x14ac:dyDescent="0.35"/>
    <row r="178" ht="16.5" customHeight="1" x14ac:dyDescent="0.35"/>
    <row r="179" ht="16.5" customHeight="1" x14ac:dyDescent="0.35"/>
    <row r="180" ht="16.5" customHeight="1" x14ac:dyDescent="0.35"/>
    <row r="181" ht="16.5" customHeight="1" x14ac:dyDescent="0.35"/>
    <row r="182" ht="16.5" customHeight="1" x14ac:dyDescent="0.35"/>
    <row r="183" ht="16.5" customHeight="1" x14ac:dyDescent="0.35"/>
    <row r="184" ht="16.5" customHeight="1" x14ac:dyDescent="0.35"/>
    <row r="185" ht="16.5" customHeight="1" x14ac:dyDescent="0.35"/>
    <row r="186" ht="16.5" customHeight="1" x14ac:dyDescent="0.35"/>
    <row r="187" ht="16.5" customHeight="1" x14ac:dyDescent="0.35"/>
    <row r="188" ht="16.5" customHeight="1" x14ac:dyDescent="0.35"/>
    <row r="189" ht="16.5" customHeight="1" x14ac:dyDescent="0.35"/>
    <row r="190" ht="16.5" customHeight="1" x14ac:dyDescent="0.35"/>
    <row r="191" ht="16.5" customHeight="1" x14ac:dyDescent="0.35"/>
    <row r="192" ht="16.5" customHeight="1" x14ac:dyDescent="0.35"/>
    <row r="193" ht="16.5" customHeight="1" x14ac:dyDescent="0.35"/>
    <row r="194" ht="16.5" customHeight="1" x14ac:dyDescent="0.35"/>
    <row r="195" ht="16.5" customHeight="1" x14ac:dyDescent="0.35"/>
    <row r="196" ht="16.5" customHeight="1" x14ac:dyDescent="0.35"/>
    <row r="197" ht="16.5" customHeight="1" x14ac:dyDescent="0.35"/>
    <row r="198" ht="16.5" customHeight="1" x14ac:dyDescent="0.35"/>
    <row r="199" ht="16.5" customHeight="1" x14ac:dyDescent="0.35"/>
    <row r="200" ht="16.5" customHeight="1" x14ac:dyDescent="0.35"/>
    <row r="201" ht="16.5" customHeight="1" x14ac:dyDescent="0.35"/>
    <row r="202" ht="16.5" customHeight="1" x14ac:dyDescent="0.35"/>
    <row r="203" ht="16.5" customHeight="1" x14ac:dyDescent="0.35"/>
    <row r="204" ht="16.5" customHeight="1" x14ac:dyDescent="0.35"/>
    <row r="205" ht="16.5" customHeight="1" x14ac:dyDescent="0.35"/>
    <row r="206" ht="16.5" customHeight="1" x14ac:dyDescent="0.35"/>
    <row r="207" ht="16.5" customHeight="1" x14ac:dyDescent="0.35"/>
    <row r="208" ht="16.5" customHeight="1" x14ac:dyDescent="0.35"/>
    <row r="209" ht="16.5" customHeight="1" x14ac:dyDescent="0.35"/>
    <row r="210" ht="16.5" customHeight="1" x14ac:dyDescent="0.35"/>
    <row r="211" ht="16.5" customHeight="1" x14ac:dyDescent="0.35"/>
    <row r="212" ht="16.5" customHeight="1" x14ac:dyDescent="0.35"/>
    <row r="213" ht="16.5" customHeight="1" x14ac:dyDescent="0.35"/>
    <row r="214" ht="16.5" customHeight="1" x14ac:dyDescent="0.35"/>
    <row r="215" ht="16.5" customHeight="1" x14ac:dyDescent="0.35"/>
    <row r="216" ht="16.5" customHeight="1" x14ac:dyDescent="0.35"/>
    <row r="217" ht="16.5" customHeight="1" x14ac:dyDescent="0.35"/>
    <row r="218" ht="16.5" customHeight="1" x14ac:dyDescent="0.35"/>
    <row r="219" ht="16.5" customHeight="1" x14ac:dyDescent="0.35"/>
    <row r="220" ht="16.5" customHeight="1" x14ac:dyDescent="0.35"/>
    <row r="221" ht="16.5" customHeight="1" x14ac:dyDescent="0.35"/>
    <row r="222" ht="16.5" customHeight="1" x14ac:dyDescent="0.35"/>
    <row r="223" ht="16.5" customHeight="1" x14ac:dyDescent="0.35"/>
    <row r="224" ht="16.5" customHeight="1" x14ac:dyDescent="0.35"/>
    <row r="225" ht="16.5" customHeight="1" x14ac:dyDescent="0.35"/>
    <row r="226" ht="16.5" customHeight="1" x14ac:dyDescent="0.35"/>
    <row r="227" ht="16.5" customHeight="1" x14ac:dyDescent="0.35"/>
    <row r="228" ht="16.5" customHeight="1" x14ac:dyDescent="0.35"/>
    <row r="229" ht="16.5" customHeight="1" x14ac:dyDescent="0.35"/>
    <row r="230" ht="16.5" customHeight="1" x14ac:dyDescent="0.35"/>
    <row r="231" ht="16.5" customHeight="1" x14ac:dyDescent="0.35"/>
    <row r="232" ht="16.5" customHeight="1" x14ac:dyDescent="0.35"/>
    <row r="233" ht="16.5" customHeight="1" x14ac:dyDescent="0.35"/>
    <row r="234" ht="16.5" customHeight="1" x14ac:dyDescent="0.35"/>
    <row r="235" ht="16.5" customHeight="1" x14ac:dyDescent="0.35"/>
    <row r="236" ht="16.5" customHeight="1" x14ac:dyDescent="0.35"/>
    <row r="237" ht="16.5" customHeight="1" x14ac:dyDescent="0.35"/>
    <row r="238" ht="16.5" customHeight="1" x14ac:dyDescent="0.35"/>
    <row r="239" ht="16.5" customHeight="1" x14ac:dyDescent="0.35"/>
    <row r="240" ht="16.5" customHeight="1" x14ac:dyDescent="0.35"/>
    <row r="241" ht="16.5" customHeight="1" x14ac:dyDescent="0.35"/>
    <row r="242" ht="16.5" customHeight="1" x14ac:dyDescent="0.35"/>
    <row r="243" ht="16.5" customHeight="1" x14ac:dyDescent="0.35"/>
    <row r="244" ht="16.5" customHeight="1" x14ac:dyDescent="0.35"/>
    <row r="245" ht="16.5" customHeight="1" x14ac:dyDescent="0.35"/>
    <row r="246" ht="16.5" customHeight="1" x14ac:dyDescent="0.35"/>
    <row r="247" ht="16.5" customHeight="1" x14ac:dyDescent="0.35"/>
    <row r="248" ht="16.5" customHeight="1" x14ac:dyDescent="0.35"/>
    <row r="249" ht="16.5" customHeight="1" x14ac:dyDescent="0.35"/>
    <row r="250" ht="16.5" customHeight="1" x14ac:dyDescent="0.35"/>
    <row r="251" ht="16.5" customHeight="1" x14ac:dyDescent="0.35"/>
    <row r="252" ht="16.5" customHeight="1" x14ac:dyDescent="0.35"/>
    <row r="253" ht="16.5" customHeight="1" x14ac:dyDescent="0.35"/>
    <row r="254" ht="16.5" customHeight="1" x14ac:dyDescent="0.35"/>
    <row r="255" ht="16.5" customHeight="1" x14ac:dyDescent="0.35"/>
    <row r="256" ht="16.5" customHeight="1" x14ac:dyDescent="0.35"/>
    <row r="257" ht="16.5" customHeight="1" x14ac:dyDescent="0.35"/>
    <row r="258" ht="16.5" customHeight="1" x14ac:dyDescent="0.35"/>
    <row r="259" ht="16.5" customHeight="1" x14ac:dyDescent="0.35"/>
    <row r="260" ht="16.5" customHeight="1" x14ac:dyDescent="0.35"/>
    <row r="261" ht="16.5" customHeight="1" x14ac:dyDescent="0.35"/>
    <row r="262" ht="16.5" customHeight="1" x14ac:dyDescent="0.35"/>
    <row r="263" ht="16.5" customHeight="1" x14ac:dyDescent="0.35"/>
    <row r="264" ht="16.5" customHeight="1" x14ac:dyDescent="0.35"/>
    <row r="265" ht="16.5" customHeight="1" x14ac:dyDescent="0.35"/>
    <row r="266" ht="16.5" customHeight="1" x14ac:dyDescent="0.35"/>
    <row r="267" ht="16.5" customHeight="1" x14ac:dyDescent="0.35"/>
    <row r="268" ht="16.5" customHeight="1" x14ac:dyDescent="0.35"/>
    <row r="269" ht="16.5" customHeight="1" x14ac:dyDescent="0.35"/>
    <row r="270" ht="16.5" customHeight="1" x14ac:dyDescent="0.35"/>
    <row r="271" ht="16.5" customHeight="1" x14ac:dyDescent="0.35"/>
    <row r="272" ht="16.5" customHeight="1" x14ac:dyDescent="0.35"/>
    <row r="273" ht="16.5" customHeight="1" x14ac:dyDescent="0.35"/>
    <row r="274" ht="16.5" customHeight="1" x14ac:dyDescent="0.35"/>
    <row r="275" ht="16.5" customHeight="1" x14ac:dyDescent="0.35"/>
    <row r="276" ht="16.5" customHeight="1" x14ac:dyDescent="0.35"/>
    <row r="277" ht="16.5" customHeight="1" x14ac:dyDescent="0.35"/>
    <row r="278" ht="16.5" customHeight="1" x14ac:dyDescent="0.35"/>
    <row r="279" ht="16.5" customHeight="1" x14ac:dyDescent="0.35"/>
    <row r="280" ht="16.5" customHeight="1" x14ac:dyDescent="0.35"/>
    <row r="281" ht="16.5" customHeight="1" x14ac:dyDescent="0.35"/>
    <row r="282" ht="16.5" customHeight="1" x14ac:dyDescent="0.35"/>
    <row r="283" ht="16.5" customHeight="1" x14ac:dyDescent="0.35"/>
    <row r="284" ht="16.5" customHeight="1" x14ac:dyDescent="0.35"/>
    <row r="285" ht="16.5" customHeight="1" x14ac:dyDescent="0.35"/>
    <row r="286" ht="16.5" customHeight="1" x14ac:dyDescent="0.35"/>
    <row r="287" ht="16.5" customHeight="1" x14ac:dyDescent="0.35"/>
    <row r="288" ht="16.5" customHeight="1" x14ac:dyDescent="0.35"/>
    <row r="289" ht="16.5" customHeight="1" x14ac:dyDescent="0.35"/>
    <row r="290" ht="16.5" customHeight="1" x14ac:dyDescent="0.35"/>
    <row r="291" ht="16.5" customHeight="1" x14ac:dyDescent="0.35"/>
    <row r="292" ht="16.5" customHeight="1" x14ac:dyDescent="0.35"/>
    <row r="293" ht="16.5" customHeight="1" x14ac:dyDescent="0.35"/>
    <row r="294" ht="16.5" customHeight="1" x14ac:dyDescent="0.35"/>
    <row r="295" ht="16.5" customHeight="1" x14ac:dyDescent="0.35"/>
    <row r="296" ht="16.5" customHeight="1" x14ac:dyDescent="0.35"/>
    <row r="297" ht="16.5" customHeight="1" x14ac:dyDescent="0.35"/>
    <row r="298" ht="16.5" customHeight="1" x14ac:dyDescent="0.35"/>
    <row r="299" ht="16.5" customHeight="1" x14ac:dyDescent="0.35"/>
    <row r="300" ht="16.5" customHeight="1" x14ac:dyDescent="0.35"/>
    <row r="301" ht="16.5" customHeight="1" x14ac:dyDescent="0.35"/>
    <row r="302" ht="16.5" customHeight="1" x14ac:dyDescent="0.35"/>
    <row r="303" ht="16.5" customHeight="1" x14ac:dyDescent="0.35"/>
    <row r="304" ht="16.5" customHeight="1" x14ac:dyDescent="0.35"/>
    <row r="305" ht="16.5" customHeight="1" x14ac:dyDescent="0.35"/>
    <row r="306" ht="16.5" customHeight="1" x14ac:dyDescent="0.35"/>
    <row r="307" ht="16.5" customHeight="1" x14ac:dyDescent="0.35"/>
    <row r="308" ht="16.5" customHeight="1" x14ac:dyDescent="0.35"/>
    <row r="309" ht="16.5" customHeight="1" x14ac:dyDescent="0.35"/>
    <row r="310" ht="16.5" customHeight="1" x14ac:dyDescent="0.35"/>
    <row r="311" ht="16.5" customHeight="1" x14ac:dyDescent="0.35"/>
    <row r="312" ht="16.5" customHeight="1" x14ac:dyDescent="0.35"/>
    <row r="313" ht="16.5" customHeight="1" x14ac:dyDescent="0.35"/>
    <row r="314" ht="16.5" customHeight="1" x14ac:dyDescent="0.35"/>
    <row r="315" ht="16.5" customHeight="1" x14ac:dyDescent="0.35"/>
    <row r="316" ht="16.5" customHeight="1" x14ac:dyDescent="0.35"/>
    <row r="317" ht="16.5" customHeight="1" x14ac:dyDescent="0.35"/>
    <row r="318" ht="16.5" customHeight="1" x14ac:dyDescent="0.35"/>
    <row r="319" ht="16.5" customHeight="1" x14ac:dyDescent="0.35"/>
    <row r="320" ht="16.5" customHeight="1" x14ac:dyDescent="0.35"/>
    <row r="321" ht="16.5" customHeight="1" x14ac:dyDescent="0.35"/>
    <row r="322" ht="16.5" customHeight="1" x14ac:dyDescent="0.35"/>
    <row r="323" ht="16.5" customHeight="1" x14ac:dyDescent="0.35"/>
    <row r="324" ht="16.5" customHeight="1" x14ac:dyDescent="0.35"/>
    <row r="325" ht="16.5" customHeight="1" x14ac:dyDescent="0.35"/>
    <row r="326" ht="16.5" customHeight="1" x14ac:dyDescent="0.35"/>
    <row r="327" ht="16.5" customHeight="1" x14ac:dyDescent="0.35"/>
    <row r="328" ht="16.5" customHeight="1" x14ac:dyDescent="0.35"/>
    <row r="329" ht="16.5" customHeight="1" x14ac:dyDescent="0.35"/>
    <row r="330" ht="16.5" customHeight="1" x14ac:dyDescent="0.35"/>
    <row r="331" ht="16.5" customHeight="1" x14ac:dyDescent="0.35"/>
    <row r="332" ht="16.5" customHeight="1" x14ac:dyDescent="0.35"/>
    <row r="333" ht="16.5" customHeight="1" x14ac:dyDescent="0.35"/>
    <row r="334" ht="16.5" customHeight="1" x14ac:dyDescent="0.35"/>
    <row r="335" ht="16.5" customHeight="1" x14ac:dyDescent="0.35"/>
    <row r="336" ht="16.5" customHeight="1" x14ac:dyDescent="0.35"/>
    <row r="337" ht="16.5" customHeight="1" x14ac:dyDescent="0.35"/>
    <row r="338" ht="16.5" customHeight="1" x14ac:dyDescent="0.35"/>
    <row r="339" ht="16.5" customHeight="1" x14ac:dyDescent="0.35"/>
    <row r="340" ht="16.5" customHeight="1" x14ac:dyDescent="0.35"/>
    <row r="341" ht="16.5" customHeight="1" x14ac:dyDescent="0.35"/>
    <row r="342" ht="16.5" customHeight="1" x14ac:dyDescent="0.35"/>
    <row r="343" ht="16.5" customHeight="1" x14ac:dyDescent="0.35"/>
    <row r="344" ht="16.5" customHeight="1" x14ac:dyDescent="0.35"/>
    <row r="345" ht="16.5" customHeight="1" x14ac:dyDescent="0.35"/>
    <row r="346" ht="16.5" customHeight="1" x14ac:dyDescent="0.35"/>
    <row r="347" ht="16.5" customHeight="1" x14ac:dyDescent="0.35"/>
    <row r="348" ht="16.5" customHeight="1" x14ac:dyDescent="0.35"/>
    <row r="349" ht="16.5" customHeight="1" x14ac:dyDescent="0.35"/>
    <row r="350" ht="16.5" customHeight="1" x14ac:dyDescent="0.35"/>
    <row r="351" ht="16.5" customHeight="1" x14ac:dyDescent="0.3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0"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4:C61 C3" xr:uid="{00000000-0002-0000-0100-000000000000}">
      <formula1>BudgetCategory</formula1>
    </dataValidation>
  </dataValidations>
  <hyperlinks>
    <hyperlink ref="F1:G1" location="'Monthly Budget Report'!A1" tooltip="Select to navigate to Monthly Budget Report worksheet" display="Monthly Budget Report" xr:uid="{E3F8C65C-F3ED-4591-8287-EA567EF294A5}"/>
  </hyperlinks>
  <pageMargins left="0.5" right="0.5" top="0.75" bottom="0.75" header="0.3" footer="0.3"/>
  <pageSetup scale="79"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35"/>
  <cols>
    <col min="1" max="1" width="2.58203125" style="58" customWidth="1"/>
    <col min="2" max="2" width="20" customWidth="1"/>
    <col min="3" max="3" width="13.58203125" customWidth="1"/>
    <col min="4" max="4" width="4.58203125" customWidth="1"/>
    <col min="5" max="5" width="30" customWidth="1"/>
    <col min="6" max="6" width="2.58203125" customWidth="1"/>
  </cols>
  <sheetData>
    <row r="1" spans="1:5" ht="23.25" customHeight="1" x14ac:dyDescent="0.35">
      <c r="A1" s="58" t="s">
        <v>130</v>
      </c>
      <c r="B1" s="33" t="s">
        <v>93</v>
      </c>
      <c r="E1" s="33" t="s">
        <v>95</v>
      </c>
    </row>
    <row r="2" spans="1:5" ht="13.5" customHeight="1" x14ac:dyDescent="0.35">
      <c r="B2" s="64" t="s">
        <v>0</v>
      </c>
      <c r="C2" s="65" t="s">
        <v>92</v>
      </c>
      <c r="E2" s="7" t="s">
        <v>71</v>
      </c>
    </row>
    <row r="3" spans="1:5" ht="16.5" customHeight="1" x14ac:dyDescent="0.35">
      <c r="B3" s="1" t="s">
        <v>72</v>
      </c>
      <c r="C3" s="4">
        <v>140</v>
      </c>
      <c r="E3" t="s">
        <v>72</v>
      </c>
    </row>
    <row r="4" spans="1:5" ht="16.5" customHeight="1" x14ac:dyDescent="0.35">
      <c r="B4" s="1" t="s">
        <v>25</v>
      </c>
      <c r="C4" s="4">
        <v>358</v>
      </c>
      <c r="E4" t="s">
        <v>25</v>
      </c>
    </row>
    <row r="5" spans="1:5" ht="16.5" customHeight="1" x14ac:dyDescent="0.35">
      <c r="B5" s="1" t="s">
        <v>19</v>
      </c>
      <c r="C5" s="4">
        <v>1320</v>
      </c>
      <c r="E5" t="s">
        <v>19</v>
      </c>
    </row>
    <row r="6" spans="1:5" ht="16.5" customHeight="1" x14ac:dyDescent="0.35">
      <c r="B6" s="1" t="s">
        <v>30</v>
      </c>
      <c r="C6" s="4">
        <v>125</v>
      </c>
      <c r="E6" t="s">
        <v>30</v>
      </c>
    </row>
    <row r="7" spans="1:5" ht="16.5" customHeight="1" x14ac:dyDescent="0.35">
      <c r="B7" s="1" t="s">
        <v>5</v>
      </c>
      <c r="C7" s="4">
        <v>2702</v>
      </c>
      <c r="E7" t="s">
        <v>5</v>
      </c>
    </row>
    <row r="8" spans="1:5" ht="16.5" customHeight="1" x14ac:dyDescent="0.35">
      <c r="B8" s="1" t="s">
        <v>15</v>
      </c>
      <c r="C8" s="4">
        <v>900</v>
      </c>
      <c r="E8" t="s">
        <v>15</v>
      </c>
    </row>
    <row r="9" spans="1:5" ht="16.5" customHeight="1" x14ac:dyDescent="0.35">
      <c r="B9" s="1" t="s">
        <v>40</v>
      </c>
      <c r="C9" s="4">
        <v>200</v>
      </c>
      <c r="E9" t="s">
        <v>40</v>
      </c>
    </row>
    <row r="10" spans="1:5" ht="16.5" customHeight="1" x14ac:dyDescent="0.35">
      <c r="B10" s="1" t="s">
        <v>35</v>
      </c>
      <c r="C10" s="4">
        <v>140</v>
      </c>
      <c r="E10" t="s">
        <v>35</v>
      </c>
    </row>
    <row r="11" spans="1:5" ht="16.5" customHeight="1" x14ac:dyDescent="0.35">
      <c r="B11" s="1" t="s">
        <v>33</v>
      </c>
      <c r="C11" s="4">
        <v>100</v>
      </c>
      <c r="E11" t="s">
        <v>33</v>
      </c>
    </row>
    <row r="12" spans="1:5" ht="16.5" customHeight="1" x14ac:dyDescent="0.35">
      <c r="B12" s="1" t="s">
        <v>59</v>
      </c>
      <c r="C12" s="4">
        <v>200</v>
      </c>
      <c r="E12" t="s">
        <v>59</v>
      </c>
    </row>
    <row r="13" spans="1:5" ht="16.5" customHeight="1" x14ac:dyDescent="0.35">
      <c r="B13" s="1" t="s">
        <v>46</v>
      </c>
      <c r="C13" s="4">
        <v>300</v>
      </c>
      <c r="E13" t="s">
        <v>46</v>
      </c>
    </row>
    <row r="14" spans="1:5" ht="16.5" customHeight="1" x14ac:dyDescent="0.35">
      <c r="B14" s="1" t="s">
        <v>12</v>
      </c>
      <c r="C14" s="4">
        <v>1375</v>
      </c>
      <c r="E14" t="s">
        <v>12</v>
      </c>
    </row>
    <row r="15" spans="1:5" ht="16.5" customHeight="1" x14ac:dyDescent="0.35">
      <c r="B15" s="55" t="s">
        <v>22</v>
      </c>
      <c r="C15" s="56">
        <v>7860</v>
      </c>
    </row>
  </sheetData>
  <pageMargins left="0.7" right="0.7" top="0.75" bottom="0.75" header="0.3" footer="0.3"/>
  <pageSetup orientation="portrait"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Start</vt: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https://templates.office.com/</dc:creator>
  <cp:lastModifiedBy>https://templates.office.com/</cp:lastModifiedBy>
  <dcterms:created xsi:type="dcterms:W3CDTF">2018-05-30T11:27:41Z</dcterms:created>
  <dcterms:modified xsi:type="dcterms:W3CDTF">2019-02-06T06:38:21Z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2018-05-30T11:27:51.6699020Z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