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hidePivotFieldList="1"/>
  <mc:AlternateContent xmlns:mc="http://schemas.openxmlformats.org/markup-compatibility/2006">
    <mc:Choice Requires="x15">
      <x15ac:absPath xmlns:x15ac="http://schemas.microsoft.com/office/spreadsheetml/2010/11/ac" url="C:\Users\esthe\Downloads\Templates-without-5-rows-and-author\Templates\Budget\"/>
    </mc:Choice>
  </mc:AlternateContent>
  <xr:revisionPtr revIDLastSave="0" documentId="13_ncr:1_{EBB35F08-E525-40D8-AD12-626AD44C4759}" xr6:coauthVersionLast="40" xr6:coauthVersionMax="40" xr10:uidLastSave="{00000000-0000-0000-0000-000000000000}"/>
  <bookViews>
    <workbookView xWindow="0" yWindow="0" windowWidth="9990" windowHeight="5640" tabRatio="685" xr2:uid="{00000000-000D-0000-FFFF-FFFF00000000}"/>
  </bookViews>
  <sheets>
    <sheet name="Start" sheetId="6" r:id="rId1"/>
    <sheet name="Monthly Budget Report" sheetId="4" r:id="rId2"/>
    <sheet name="Monthly Expenses" sheetId="1" r:id="rId3"/>
    <sheet name="Additional Data" sheetId="5" r:id="rId4"/>
  </sheets>
  <definedNames>
    <definedName name="BudgetCategory">BudgetCategoryLookup[Budget Category Lookup]</definedName>
    <definedName name="_xlnm.Print_Titles" localSheetId="1">'Monthly Budget Report'!$K:$K,'Monthly Budget Report'!$10:$10</definedName>
    <definedName name="_xlnm.Print_Titles" localSheetId="2">'Monthly Expenses'!$2:$2</definedName>
    <definedName name="Slicer_Category">#N/A</definedName>
  </definedNames>
  <calcPr calcId="181029" concurrentCalc="0"/>
  <pivotCaches>
    <pivotCache cacheId="0"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E62" i="1" l="1"/>
  <c r="D62" i="1"/>
  <c r="G13" i="4"/>
  <c r="G8" i="4"/>
  <c r="F47" i="1"/>
  <c r="G47" i="1"/>
  <c r="F3" i="1"/>
  <c r="G3" i="1"/>
  <c r="F5" i="1"/>
  <c r="G5" i="1"/>
  <c r="F6" i="1"/>
  <c r="G6" i="1"/>
  <c r="F4" i="1"/>
  <c r="G4" i="1"/>
  <c r="F19" i="1"/>
  <c r="G19" i="1"/>
  <c r="F55" i="1"/>
  <c r="F20" i="1"/>
  <c r="F16" i="1"/>
  <c r="F17" i="1"/>
  <c r="F18" i="1"/>
  <c r="F41" i="1"/>
  <c r="F7" i="1"/>
  <c r="F36" i="1"/>
  <c r="F37" i="1"/>
  <c r="F38" i="1"/>
  <c r="F14" i="1"/>
  <c r="F42" i="1"/>
  <c r="F21" i="1"/>
  <c r="F52" i="1"/>
  <c r="F46" i="1"/>
  <c r="F56" i="1"/>
  <c r="F22" i="1"/>
  <c r="F15" i="1"/>
  <c r="F43" i="1"/>
  <c r="F33" i="1"/>
  <c r="F44" i="1"/>
  <c r="F34" i="1"/>
  <c r="F23" i="1"/>
  <c r="F57" i="1"/>
  <c r="F50" i="1"/>
  <c r="F58" i="1"/>
  <c r="F35" i="1"/>
  <c r="F8" i="1"/>
  <c r="F53" i="1"/>
  <c r="F24" i="1"/>
  <c r="F59" i="1"/>
  <c r="F45" i="1"/>
  <c r="F48" i="1"/>
  <c r="F25" i="1"/>
  <c r="F9" i="1"/>
  <c r="F10" i="1"/>
  <c r="F26" i="1"/>
  <c r="F27" i="1"/>
  <c r="F60" i="1"/>
  <c r="F39" i="1"/>
  <c r="F28" i="1"/>
  <c r="F29" i="1"/>
  <c r="F51" i="1"/>
  <c r="F11" i="1"/>
  <c r="F54" i="1"/>
  <c r="F40" i="1"/>
  <c r="F30" i="1"/>
  <c r="F49" i="1"/>
  <c r="F61" i="1"/>
  <c r="F12" i="1"/>
  <c r="F13" i="1"/>
  <c r="F31" i="1"/>
  <c r="F32" i="1"/>
  <c r="G55" i="1"/>
  <c r="G20" i="1"/>
  <c r="G16" i="1"/>
  <c r="G17" i="1"/>
  <c r="G18" i="1"/>
  <c r="G41" i="1"/>
  <c r="G7" i="1"/>
  <c r="G36" i="1"/>
  <c r="G37" i="1"/>
  <c r="G38" i="1"/>
  <c r="G14" i="1"/>
  <c r="G42" i="1"/>
  <c r="G21" i="1"/>
  <c r="G52" i="1"/>
  <c r="G46" i="1"/>
  <c r="G56" i="1"/>
  <c r="G22" i="1"/>
  <c r="G15" i="1"/>
  <c r="G43" i="1"/>
  <c r="G33" i="1"/>
  <c r="G44" i="1"/>
  <c r="G34" i="1"/>
  <c r="G23" i="1"/>
  <c r="G57" i="1"/>
  <c r="G50" i="1"/>
  <c r="G58" i="1"/>
  <c r="G35" i="1"/>
  <c r="G8" i="1"/>
  <c r="G53" i="1"/>
  <c r="G24" i="1"/>
  <c r="G59" i="1"/>
  <c r="G45" i="1"/>
  <c r="G48" i="1"/>
  <c r="G25" i="1"/>
  <c r="G9" i="1"/>
  <c r="G10" i="1"/>
  <c r="G26" i="1"/>
  <c r="G27" i="1"/>
  <c r="G60" i="1"/>
  <c r="G39" i="1"/>
  <c r="G28" i="1"/>
  <c r="G29" i="1"/>
  <c r="G51" i="1"/>
  <c r="G11" i="1"/>
  <c r="G54" i="1"/>
  <c r="G40" i="1"/>
  <c r="G30" i="1"/>
  <c r="G49" i="1"/>
  <c r="G61" i="1"/>
  <c r="G12" i="1"/>
  <c r="G13" i="1"/>
  <c r="G31" i="1"/>
  <c r="G32" i="1"/>
  <c r="D17" i="4"/>
  <c r="G3" i="4"/>
  <c r="D11" i="4"/>
  <c r="G4" i="4"/>
  <c r="G5" i="4"/>
  <c r="F62" i="1"/>
</calcChain>
</file>

<file path=xl/sharedStrings.xml><?xml version="1.0" encoding="utf-8"?>
<sst xmlns="http://schemas.openxmlformats.org/spreadsheetml/2006/main" count="234" uniqueCount="135">
  <si>
    <t>Category</t>
  </si>
  <si>
    <t>Description</t>
  </si>
  <si>
    <t>Projected Cost</t>
  </si>
  <si>
    <t>Actual Cost</t>
  </si>
  <si>
    <t>Difference</t>
  </si>
  <si>
    <t>Housing</t>
  </si>
  <si>
    <t>Supplies</t>
  </si>
  <si>
    <t>Water and Sewer</t>
  </si>
  <si>
    <t>Electric</t>
  </si>
  <si>
    <t>Maintenance</t>
  </si>
  <si>
    <t>Gas</t>
  </si>
  <si>
    <t>Mortgage or Rent</t>
  </si>
  <si>
    <t>Transportation</t>
  </si>
  <si>
    <t>Bus/Taxi fare</t>
  </si>
  <si>
    <t>Fuel</t>
  </si>
  <si>
    <t>Insurance</t>
  </si>
  <si>
    <t>Home</t>
  </si>
  <si>
    <t>Health</t>
  </si>
  <si>
    <t>Life</t>
  </si>
  <si>
    <t>Food</t>
  </si>
  <si>
    <t>Groceries</t>
  </si>
  <si>
    <t>Dining Out</t>
  </si>
  <si>
    <t>Grand Total</t>
  </si>
  <si>
    <t>Medical</t>
  </si>
  <si>
    <t>Clothing</t>
  </si>
  <si>
    <t>Entertainment</t>
  </si>
  <si>
    <t>Movies</t>
  </si>
  <si>
    <t>Concerts</t>
  </si>
  <si>
    <t>Sporting Events</t>
  </si>
  <si>
    <t>Live Theater</t>
  </si>
  <si>
    <t>Gifts and Charity</t>
  </si>
  <si>
    <t>Charity 1</t>
  </si>
  <si>
    <t>Charity 2</t>
  </si>
  <si>
    <t>Pets</t>
  </si>
  <si>
    <t>Toys</t>
  </si>
  <si>
    <t>Personal Care</t>
  </si>
  <si>
    <t>Hair/Nails</t>
  </si>
  <si>
    <t>Dry Cleaning</t>
  </si>
  <si>
    <t>Video/DVD (Rental)</t>
  </si>
  <si>
    <t>Video/DVD (Purchase)</t>
  </si>
  <si>
    <t>Loans</t>
  </si>
  <si>
    <t>Student</t>
  </si>
  <si>
    <t>Personal</t>
  </si>
  <si>
    <t>Credit Card 1</t>
  </si>
  <si>
    <t>Credit Card 2</t>
  </si>
  <si>
    <t>Credit Card 3</t>
  </si>
  <si>
    <t>Taxes</t>
  </si>
  <si>
    <t>Federal</t>
  </si>
  <si>
    <t>State</t>
  </si>
  <si>
    <t>Local</t>
  </si>
  <si>
    <t>Income 1</t>
  </si>
  <si>
    <t>Extra income</t>
  </si>
  <si>
    <t>Total income</t>
  </si>
  <si>
    <t>Vehicle payment</t>
  </si>
  <si>
    <t>Phone (Home)</t>
  </si>
  <si>
    <t>Phone (Cellular)</t>
  </si>
  <si>
    <t xml:space="preserve">Licensing </t>
  </si>
  <si>
    <t>House Cleaning Service</t>
  </si>
  <si>
    <t>Parking fees</t>
  </si>
  <si>
    <t>Savings or Investments</t>
  </si>
  <si>
    <t>Retirement account</t>
  </si>
  <si>
    <t>Investment account</t>
  </si>
  <si>
    <t>Health Club</t>
  </si>
  <si>
    <t>Cable/Satellite</t>
  </si>
  <si>
    <t>Music (CDs, downloads, etc.)</t>
  </si>
  <si>
    <t>Waste Removal and Recycle</t>
  </si>
  <si>
    <t>Natural gas/oil</t>
  </si>
  <si>
    <t>Online/Internet Service</t>
  </si>
  <si>
    <t>Actual Cost Overview</t>
  </si>
  <si>
    <t>Gift 1</t>
  </si>
  <si>
    <t>Gift 2</t>
  </si>
  <si>
    <t>Budget Category Lookup</t>
  </si>
  <si>
    <t>Children</t>
  </si>
  <si>
    <t>Income 2</t>
  </si>
  <si>
    <t>School Tuition</t>
  </si>
  <si>
    <t>School Supplies</t>
  </si>
  <si>
    <t>Extracurricular activities</t>
  </si>
  <si>
    <t>Grooming</t>
  </si>
  <si>
    <t>Income</t>
  </si>
  <si>
    <t>Expenses</t>
  </si>
  <si>
    <t>Balance</t>
  </si>
  <si>
    <t xml:space="preserve">Difference </t>
  </si>
  <si>
    <t xml:space="preserve">Projected Cost </t>
  </si>
  <si>
    <t>Budget Overview</t>
  </si>
  <si>
    <t>Budget Summary</t>
  </si>
  <si>
    <t>ACTUAL</t>
  </si>
  <si>
    <t>PROJECTED</t>
  </si>
  <si>
    <t xml:space="preserve">Actual Balance </t>
  </si>
  <si>
    <t>(Actual  minus expenses)</t>
  </si>
  <si>
    <t>(Actual minus projected)</t>
  </si>
  <si>
    <t>Projected Balance</t>
  </si>
  <si>
    <t>(Projected  minus expenses)</t>
  </si>
  <si>
    <t>Cost</t>
  </si>
  <si>
    <t>PivotTable for Budget Overview chart</t>
  </si>
  <si>
    <t>Monthly Expenses</t>
  </si>
  <si>
    <t>Lookup List for Budget Details Category</t>
  </si>
  <si>
    <t>Total</t>
  </si>
  <si>
    <t xml:space="preserve">Actual Cost </t>
  </si>
  <si>
    <r>
      <t xml:space="preserve">Select PivotTable below and then select </t>
    </r>
    <r>
      <rPr>
        <b/>
        <i/>
        <sz val="10"/>
        <color theme="1"/>
        <rFont val="Franklin Gothic Book"/>
        <family val="2"/>
        <scheme val="minor"/>
      </rPr>
      <t>Refresh</t>
    </r>
    <r>
      <rPr>
        <i/>
        <sz val="10"/>
        <color theme="1"/>
        <rFont val="Franklin Gothic Book"/>
        <family val="2"/>
        <scheme val="minor"/>
      </rPr>
      <t xml:space="preserve"> in Analyze tab to update.</t>
    </r>
  </si>
  <si>
    <t>Monthly Budget Report</t>
  </si>
  <si>
    <t>ABOUT THIS TEMPLATE</t>
  </si>
  <si>
    <t>Use this workbook to track your expenses and create Family Budget.</t>
  </si>
  <si>
    <t>Projected and Actual Balance and Difference are auto calculated, and Budget Summary and Budget Overview chart are updated in Monthly Budget Report worksheet.</t>
  </si>
  <si>
    <t>You can modify or enter new category in table in Additional Data worksheet.</t>
  </si>
  <si>
    <t>Note: </t>
  </si>
  <si>
    <t>Additional instructions have been provided in column A in MONTHLY BUDGET REPORT worksheet and in cell A1 in MONTHLY EXPENSES and ADDITIONAL DATA worksheets. This text has been intentionally hidden. To remove text, select column A or cell A1, then select DELETE. To unhide text, select column A or cell A1, then change font color.</t>
  </si>
  <si>
    <t>To learn more about tables, press SHIFT and then F10 within a table, select the TABLE option, and then select ALTERNATIVE TEXT. For PivotTables, press SHIFT and then F10 within a table, select PIVOTTABLE OPTIONS, and then select ALT TEXT tab.</t>
  </si>
  <si>
    <t>Single wheat stalk of green color is in this cell.</t>
  </si>
  <si>
    <t>Create a Monthly Budget Report in this worksheet. Title of this worksheet is in cell at right and subtitle in cell J1. Select cell F1 to navigate to Monthly Expenses worksheet. Other helpful instructions on how to use this worksheet are in cells in this column.</t>
  </si>
  <si>
    <t>Pie chart showing percentage of expenses by category is in this cell.</t>
  </si>
  <si>
    <t>Pie chart showing percentage of expenses by category is in cell at right.</t>
  </si>
  <si>
    <t>Category Slicer to filter PivotTable below by the selected category is in this cell.</t>
  </si>
  <si>
    <t>Enter projected and actual income from different sources in Monthly Budget Report worksheet and projected and actual amounts spent on various categories in Monthly Expenses worksheet.</t>
  </si>
  <si>
    <t>Balance label is in cell at right. PivotTable slicers to filter table data are in cells J2 through N6. To select multiple categories, hold Control key.</t>
  </si>
  <si>
    <t>Projected Balance label is in cell at right. Projected Balance is auto calculated in cell G3.</t>
  </si>
  <si>
    <t>Actual Balance label is in cell at right. Actual Balance is auto calculated in cell G4.</t>
  </si>
  <si>
    <t>Difference label is in cell at right. Difference is auto calculated in cell G5. Next instruction is in cell A7.</t>
  </si>
  <si>
    <t>Income label is in cell at right, Expenses label in cell F7, and Tip for Budget Summary in cell J7.</t>
  </si>
  <si>
    <t>Actual Income label is in cell at right and Actual expenses label in cell F8. Enter Income 1 in cell D8. Actual Expenses are auto calculated in cell G8.</t>
  </si>
  <si>
    <t>Enter Extra Income in cell D10.</t>
  </si>
  <si>
    <t>Total Income label is in cell C11 and Total Income is auto calculated in cell D11. Next instruction is in cell A13.</t>
  </si>
  <si>
    <t>Projected Income label is in cell at right and Projected expenses label in cell F13. Projected Expenses are auto calculated in cell G13.</t>
  </si>
  <si>
    <t>Enter projected Income 1 in cell D14.</t>
  </si>
  <si>
    <t>Enter projected Income 2 in cell D15.</t>
  </si>
  <si>
    <t>Enter Extra Income in cell D16.</t>
  </si>
  <si>
    <t>Total Income label is in cell C17 and Total Income is auto calculated in cell D17. Next instruction is in cell A20.</t>
  </si>
  <si>
    <t>Image is in this cell.</t>
  </si>
  <si>
    <t>Enter Income 2 in cell D9. Image is in cell J9. PivotTable starts in cell K9. To update the PivotTable, select Refresh in Analyze tab.</t>
  </si>
  <si>
    <t>Calculate your monthly expenses in this worksheet. Title of this worksheet is in cell at right. Select cell F1 to navigate to Monthly Budget Report worksheet.</t>
  </si>
  <si>
    <t xml:space="preserve"> Enter data in Budget Details table starting in cell at right.</t>
  </si>
  <si>
    <t>Use this worksheet to modify Category column drop-down list in Budget Details table in Monthly Expenses worksheet. For this, modify or enter new category in Budget Category Lookup table starting in cell E2. PivotTable linked to Budget Overview chart in Monthly Budget Report worksheet starts in cell B2.</t>
  </si>
  <si>
    <t>Learn More From Our Free Excel Resources:</t>
  </si>
  <si>
    <t xml:space="preserve">Webinars: Formulas, Pivot Tables and Macros &amp; VBA </t>
  </si>
  <si>
    <t xml:space="preserve">Blog Tutorials: Formulas, Pivot Tables, Charts, Macros, VBA, Power Query, Power Pivot, Analysis </t>
  </si>
  <si>
    <t xml:space="preserve">Excel Podcast Interviewing the Excel Experts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</si>
</sst>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_);\(&quot;$&quot;#,##0\)"/>
    <numFmt numFmtId="165" formatCode="&quot;$&quot;#,##0_);[Red]\(&quot;$&quot;#,##0\)"/>
    <numFmt numFmtId="166" formatCode="&quot;$&quot;#,##0"/>
  </numFmts>
  <fonts count="25" x14ac:knownFonts="1">
    <font>
      <sz val="10"/>
      <color theme="1"/>
      <name val="Franklin Gothic Book"/>
      <family val="2"/>
      <scheme val="minor"/>
    </font>
    <font>
      <sz val="11"/>
      <color theme="1"/>
      <name val="Franklin Gothic Book"/>
      <family val="2"/>
      <scheme val="minor"/>
    </font>
    <font>
      <sz val="11"/>
      <color theme="1"/>
      <name val="Franklin Gothic Book"/>
      <family val="2"/>
      <scheme val="minor"/>
    </font>
    <font>
      <b/>
      <sz val="18"/>
      <color theme="3"/>
      <name val="Cambria"/>
      <family val="2"/>
      <scheme val="major"/>
    </font>
    <font>
      <b/>
      <sz val="15"/>
      <color theme="3"/>
      <name val="Franklin Gothic Book"/>
      <family val="2"/>
      <scheme val="minor"/>
    </font>
    <font>
      <sz val="30"/>
      <color theme="3"/>
      <name val="Cambria"/>
      <family val="1"/>
      <scheme val="major"/>
    </font>
    <font>
      <b/>
      <sz val="18"/>
      <color theme="4"/>
      <name val="Cambria"/>
      <family val="1"/>
      <scheme val="major"/>
    </font>
    <font>
      <b/>
      <sz val="10"/>
      <color theme="3"/>
      <name val="Franklin Gothic Book"/>
      <family val="2"/>
      <scheme val="minor"/>
    </font>
    <font>
      <sz val="10"/>
      <color theme="1"/>
      <name val="Cambria"/>
      <family val="1"/>
      <scheme val="major"/>
    </font>
    <font>
      <i/>
      <sz val="10"/>
      <color theme="1"/>
      <name val="Franklin Gothic Book"/>
      <family val="2"/>
      <scheme val="minor"/>
    </font>
    <font>
      <b/>
      <i/>
      <sz val="10"/>
      <color theme="1"/>
      <name val="Franklin Gothic Book"/>
      <family val="2"/>
      <scheme val="minor"/>
    </font>
    <font>
      <u/>
      <sz val="10"/>
      <color theme="0"/>
      <name val="Franklin Gothic Book"/>
      <family val="2"/>
      <scheme val="minor"/>
    </font>
    <font>
      <sz val="10"/>
      <color theme="0"/>
      <name val="Franklin Gothic Book"/>
      <family val="2"/>
      <scheme val="minor"/>
    </font>
    <font>
      <b/>
      <sz val="13"/>
      <color theme="3"/>
      <name val="Franklin Gothic Book"/>
      <family val="2"/>
      <scheme val="minor"/>
    </font>
    <font>
      <b/>
      <sz val="11"/>
      <color theme="1"/>
      <name val="Franklin Gothic Book"/>
      <family val="2"/>
      <scheme val="minor"/>
    </font>
    <font>
      <b/>
      <sz val="18"/>
      <color theme="0"/>
      <name val="Cambria"/>
      <family val="1"/>
      <scheme val="major"/>
    </font>
    <font>
      <b/>
      <sz val="18"/>
      <color theme="4" tint="-0.499984740745262"/>
      <name val="Cambria"/>
      <family val="1"/>
      <scheme val="major"/>
    </font>
    <font>
      <b/>
      <sz val="10"/>
      <color theme="4" tint="-0.499984740745262"/>
      <name val="Franklin Gothic Book"/>
      <family val="2"/>
      <scheme val="minor"/>
    </font>
    <font>
      <sz val="10"/>
      <color theme="4" tint="-0.499984740745262"/>
      <name val="Franklin Gothic Book"/>
      <family val="2"/>
      <scheme val="minor"/>
    </font>
    <font>
      <sz val="12"/>
      <color theme="0"/>
      <name val="Cambria"/>
      <family val="1"/>
      <scheme val="major"/>
    </font>
    <font>
      <b/>
      <sz val="15"/>
      <color theme="0"/>
      <name val="Franklin Gothic Book"/>
      <family val="2"/>
      <scheme val="minor"/>
    </font>
    <font>
      <sz val="11"/>
      <color theme="0"/>
      <name val="Calibri"/>
      <family val="2"/>
    </font>
    <font>
      <sz val="10"/>
      <color theme="1"/>
      <name val="Cambria"/>
      <family val="1"/>
      <scheme val="major"/>
    </font>
    <font>
      <b/>
      <sz val="15"/>
      <color rgb="FF00B050"/>
      <name val="Franklin Gothic Book"/>
      <family val="2"/>
      <scheme val="minor"/>
    </font>
    <font>
      <b/>
      <u/>
      <sz val="15"/>
      <color rgb="FF00B050"/>
      <name val="Franklin Gothic Book"/>
      <family val="2"/>
      <scheme val="minor"/>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17">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4659260841701"/>
      </top>
      <bottom/>
      <diagonal/>
    </border>
    <border>
      <left/>
      <right/>
      <top/>
      <bottom style="thin">
        <color theme="0" tint="-0.24994659260841701"/>
      </bottom>
      <diagonal/>
    </border>
    <border>
      <left/>
      <right/>
      <top/>
      <bottom style="thick">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top style="double">
        <color theme="4" tint="-0.499984740745262"/>
      </top>
      <bottom style="thin">
        <color theme="4" tint="-0.499984740745262"/>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Alignment="0" applyProtection="0"/>
    <xf numFmtId="0" fontId="11" fillId="0" borderId="0" applyNumberFormat="0" applyFill="0" applyBorder="0" applyAlignment="0" applyProtection="0"/>
    <xf numFmtId="0" fontId="13" fillId="0" borderId="11" applyNumberFormat="0" applyFill="0" applyAlignment="0" applyProtection="0"/>
  </cellStyleXfs>
  <cellXfs count="85">
    <xf numFmtId="0" fontId="0" fillId="0" borderId="0" xfId="0"/>
    <xf numFmtId="0" fontId="0" fillId="0" borderId="0" xfId="0" applyAlignment="1">
      <alignment horizontal="left"/>
    </xf>
    <xf numFmtId="0" fontId="0" fillId="0" borderId="0" xfId="0" applyFont="1" applyFill="1" applyBorder="1"/>
    <xf numFmtId="165" fontId="0" fillId="0" borderId="0" xfId="0" applyNumberFormat="1" applyFont="1" applyFill="1" applyBorder="1"/>
    <xf numFmtId="0" fontId="0" fillId="0" borderId="0" xfId="0" applyNumberFormat="1"/>
    <xf numFmtId="164" fontId="0" fillId="0" borderId="0" xfId="0" applyNumberFormat="1"/>
    <xf numFmtId="0" fontId="8" fillId="0" borderId="0" xfId="0" applyFont="1" applyFill="1" applyBorder="1"/>
    <xf numFmtId="0" fontId="8" fillId="0" borderId="0" xfId="0" applyFont="1"/>
    <xf numFmtId="0" fontId="0" fillId="2" borderId="0" xfId="0" applyFill="1"/>
    <xf numFmtId="0" fontId="5" fillId="2" borderId="1" xfId="1" applyFont="1" applyFill="1" applyBorder="1" applyAlignment="1">
      <alignment horizontal="left" vertical="center" indent="2"/>
    </xf>
    <xf numFmtId="0" fontId="0" fillId="2" borderId="1" xfId="0" applyFill="1" applyBorder="1"/>
    <xf numFmtId="0" fontId="3" fillId="2" borderId="1" xfId="1" applyFill="1" applyBorder="1" applyAlignment="1">
      <alignment vertical="center"/>
    </xf>
    <xf numFmtId="0" fontId="3" fillId="2" borderId="3" xfId="1" applyFill="1" applyBorder="1" applyAlignment="1">
      <alignment vertical="center"/>
    </xf>
    <xf numFmtId="0" fontId="3" fillId="2" borderId="0" xfId="1" applyFill="1" applyBorder="1" applyAlignment="1">
      <alignment vertical="center"/>
    </xf>
    <xf numFmtId="0" fontId="0" fillId="2" borderId="0" xfId="0" applyFill="1" applyBorder="1"/>
    <xf numFmtId="0" fontId="0" fillId="2" borderId="5" xfId="0" applyFill="1" applyBorder="1"/>
    <xf numFmtId="0" fontId="0" fillId="2" borderId="2" xfId="0" applyFill="1" applyBorder="1"/>
    <xf numFmtId="0" fontId="0" fillId="2" borderId="0" xfId="0" applyFill="1" applyBorder="1" applyAlignment="1">
      <alignment horizontal="left" indent="2"/>
    </xf>
    <xf numFmtId="165" fontId="0" fillId="2" borderId="0" xfId="0" applyNumberFormat="1" applyFill="1" applyBorder="1"/>
    <xf numFmtId="0" fontId="0" fillId="2" borderId="1" xfId="0" applyFill="1" applyBorder="1" applyAlignment="1">
      <alignment horizontal="left"/>
    </xf>
    <xf numFmtId="165" fontId="0" fillId="2" borderId="1" xfId="0" applyNumberFormat="1" applyFill="1" applyBorder="1"/>
    <xf numFmtId="165" fontId="0" fillId="2" borderId="5" xfId="0" applyNumberFormat="1" applyFill="1" applyBorder="1"/>
    <xf numFmtId="165" fontId="4" fillId="2" borderId="6" xfId="2" applyNumberFormat="1" applyFill="1" applyBorder="1" applyAlignment="1">
      <alignment vertical="center" textRotation="90"/>
    </xf>
    <xf numFmtId="0" fontId="6" fillId="2" borderId="5" xfId="2" applyFont="1" applyFill="1" applyBorder="1" applyAlignment="1">
      <alignment vertical="center"/>
    </xf>
    <xf numFmtId="165" fontId="4" fillId="2" borderId="2" xfId="2" applyNumberFormat="1" applyFill="1" applyBorder="1" applyAlignment="1">
      <alignment vertical="center" textRotation="90"/>
    </xf>
    <xf numFmtId="0" fontId="0" fillId="2" borderId="9" xfId="0" applyFill="1" applyBorder="1"/>
    <xf numFmtId="0" fontId="7" fillId="2" borderId="1" xfId="0" applyFont="1" applyFill="1" applyBorder="1" applyAlignment="1">
      <alignment vertical="center"/>
    </xf>
    <xf numFmtId="165" fontId="4" fillId="2" borderId="3" xfId="2" applyNumberFormat="1" applyFill="1" applyBorder="1" applyAlignment="1">
      <alignment vertical="center" textRotation="90"/>
    </xf>
    <xf numFmtId="0" fontId="7" fillId="2" borderId="8" xfId="0" applyFont="1" applyFill="1" applyBorder="1" applyAlignment="1">
      <alignment vertical="center"/>
    </xf>
    <xf numFmtId="166" fontId="0" fillId="2" borderId="1" xfId="0" applyNumberFormat="1" applyFill="1" applyBorder="1" applyAlignment="1">
      <alignment vertical="center"/>
    </xf>
    <xf numFmtId="0" fontId="7" fillId="2" borderId="1" xfId="0" applyFont="1" applyFill="1" applyBorder="1" applyAlignment="1">
      <alignment vertical="center" wrapText="1"/>
    </xf>
    <xf numFmtId="10" fontId="0" fillId="2" borderId="0" xfId="0" applyNumberFormat="1" applyFill="1"/>
    <xf numFmtId="0" fontId="0" fillId="2" borderId="0" xfId="0" applyFill="1" applyAlignment="1"/>
    <xf numFmtId="0" fontId="9" fillId="0" borderId="0" xfId="0" applyFont="1" applyAlignment="1">
      <alignment vertical="center"/>
    </xf>
    <xf numFmtId="166" fontId="0" fillId="2" borderId="0" xfId="0" applyNumberFormat="1" applyFill="1" applyBorder="1" applyAlignment="1">
      <alignment vertical="center"/>
    </xf>
    <xf numFmtId="166" fontId="0" fillId="2" borderId="0" xfId="0" applyNumberFormat="1" applyFill="1" applyBorder="1" applyAlignment="1">
      <alignment horizontal="center" vertical="center"/>
    </xf>
    <xf numFmtId="0" fontId="0" fillId="2" borderId="0" xfId="0" applyFill="1" applyBorder="1" applyAlignment="1"/>
    <xf numFmtId="164" fontId="0" fillId="0" borderId="0" xfId="0" applyNumberFormat="1" applyFont="1" applyFill="1" applyBorder="1"/>
    <xf numFmtId="0" fontId="0" fillId="0" borderId="0" xfId="0" applyAlignment="1">
      <alignment horizontal="right"/>
    </xf>
    <xf numFmtId="0" fontId="0" fillId="0" borderId="0" xfId="0" pivotButton="1"/>
    <xf numFmtId="0" fontId="4" fillId="2" borderId="0" xfId="2" applyFill="1" applyBorder="1" applyAlignment="1">
      <alignment vertical="center"/>
    </xf>
    <xf numFmtId="0" fontId="3" fillId="2" borderId="10" xfId="1" applyFill="1" applyBorder="1" applyAlignment="1">
      <alignment horizontal="center" vertical="center"/>
    </xf>
    <xf numFmtId="0" fontId="9" fillId="0" borderId="10" xfId="0" applyFont="1" applyBorder="1" applyAlignment="1">
      <alignment horizontal="left" vertical="center" indent="2"/>
    </xf>
    <xf numFmtId="0" fontId="15" fillId="3" borderId="11" xfId="4" applyFont="1" applyFill="1" applyAlignment="1">
      <alignment horizontal="center" vertical="center"/>
    </xf>
    <xf numFmtId="0" fontId="2" fillId="0" borderId="0" xfId="0" applyFont="1" applyAlignment="1">
      <alignment vertical="center" wrapText="1"/>
    </xf>
    <xf numFmtId="0" fontId="14" fillId="0" borderId="0" xfId="0" applyFont="1" applyAlignment="1">
      <alignment vertical="center" wrapText="1"/>
    </xf>
    <xf numFmtId="0" fontId="16" fillId="2" borderId="0" xfId="2" applyFont="1" applyFill="1" applyBorder="1" applyAlignment="1">
      <alignment horizontal="left" vertical="center" indent="2"/>
    </xf>
    <xf numFmtId="0" fontId="16" fillId="2" borderId="5" xfId="2" applyFont="1" applyFill="1" applyBorder="1" applyAlignment="1">
      <alignment horizontal="left" vertical="center" indent="2"/>
    </xf>
    <xf numFmtId="0" fontId="17" fillId="2" borderId="0" xfId="0" applyFont="1" applyFill="1" applyBorder="1"/>
    <xf numFmtId="165" fontId="17" fillId="2" borderId="0" xfId="0" applyNumberFormat="1" applyFont="1" applyFill="1" applyBorder="1"/>
    <xf numFmtId="164" fontId="18" fillId="0" borderId="14" xfId="0" applyNumberFormat="1" applyFont="1" applyBorder="1"/>
    <xf numFmtId="164" fontId="18" fillId="0" borderId="15" xfId="0" applyNumberFormat="1" applyFont="1" applyBorder="1"/>
    <xf numFmtId="0" fontId="18" fillId="0" borderId="16" xfId="0" applyFont="1" applyBorder="1"/>
    <xf numFmtId="164" fontId="18" fillId="0" borderId="16" xfId="0" applyNumberFormat="1" applyFont="1" applyBorder="1"/>
    <xf numFmtId="165" fontId="18" fillId="0" borderId="16" xfId="0" applyNumberFormat="1" applyFont="1" applyBorder="1"/>
    <xf numFmtId="0" fontId="18" fillId="0" borderId="12" xfId="0" applyFont="1" applyBorder="1" applyAlignment="1">
      <alignment horizontal="left"/>
    </xf>
    <xf numFmtId="0" fontId="18" fillId="0" borderId="12" xfId="0" applyNumberFormat="1" applyFont="1" applyBorder="1"/>
    <xf numFmtId="0" fontId="12" fillId="0" borderId="0" xfId="0" applyFont="1"/>
    <xf numFmtId="0" fontId="12" fillId="0" borderId="0" xfId="0" applyFont="1" applyAlignment="1">
      <alignment wrapText="1"/>
    </xf>
    <xf numFmtId="0" fontId="12" fillId="2" borderId="0" xfId="0" applyFont="1" applyFill="1" applyAlignment="1">
      <alignment wrapText="1"/>
    </xf>
    <xf numFmtId="0" fontId="20" fillId="2" borderId="0" xfId="2" applyFont="1" applyFill="1" applyAlignment="1">
      <alignment wrapText="1"/>
    </xf>
    <xf numFmtId="0" fontId="21" fillId="0" borderId="0" xfId="0" applyFont="1" applyAlignment="1">
      <alignment vertical="center" wrapText="1"/>
    </xf>
    <xf numFmtId="0" fontId="12" fillId="2" borderId="0" xfId="0" applyFont="1" applyFill="1" applyBorder="1" applyAlignment="1">
      <alignment wrapText="1"/>
    </xf>
    <xf numFmtId="164" fontId="18" fillId="0" borderId="13" xfId="0" applyNumberFormat="1" applyFont="1" applyBorder="1"/>
    <xf numFmtId="0" fontId="22" fillId="0" borderId="0" xfId="0" pivotButton="1" applyFont="1"/>
    <xf numFmtId="0" fontId="22" fillId="0" borderId="0" xfId="0" applyFont="1"/>
    <xf numFmtId="0" fontId="1" fillId="0" borderId="0" xfId="0" applyFont="1" applyAlignment="1">
      <alignment vertical="center" wrapText="1"/>
    </xf>
    <xf numFmtId="0" fontId="12" fillId="2" borderId="0" xfId="0" applyFont="1" applyFill="1" applyAlignment="1">
      <alignment horizontal="center"/>
    </xf>
    <xf numFmtId="0" fontId="19" fillId="2" borderId="1" xfId="1" applyFont="1" applyFill="1" applyBorder="1" applyAlignment="1">
      <alignment horizontal="center" vertical="center"/>
    </xf>
    <xf numFmtId="0" fontId="12" fillId="2" borderId="5" xfId="0" applyFont="1" applyFill="1" applyBorder="1" applyAlignment="1">
      <alignment horizontal="center"/>
    </xf>
    <xf numFmtId="0" fontId="7" fillId="2" borderId="0" xfId="0" applyFont="1" applyFill="1" applyBorder="1" applyAlignment="1">
      <alignment horizontal="left" vertical="center" indent="2"/>
    </xf>
    <xf numFmtId="0" fontId="7" fillId="2" borderId="7" xfId="0" applyFont="1" applyFill="1" applyBorder="1" applyAlignment="1">
      <alignment horizontal="left" vertical="center" indent="2"/>
    </xf>
    <xf numFmtId="166" fontId="0" fillId="2" borderId="0" xfId="0" applyNumberFormat="1" applyFill="1" applyBorder="1" applyAlignment="1">
      <alignment vertical="center"/>
    </xf>
    <xf numFmtId="0" fontId="7" fillId="2" borderId="4" xfId="0" applyFont="1" applyFill="1" applyBorder="1" applyAlignment="1">
      <alignment horizontal="left" vertical="center" indent="2"/>
    </xf>
    <xf numFmtId="166" fontId="0" fillId="2" borderId="5" xfId="0" applyNumberFormat="1" applyFill="1" applyBorder="1" applyAlignment="1">
      <alignment vertical="center"/>
    </xf>
    <xf numFmtId="0" fontId="7" fillId="2" borderId="5" xfId="0" applyFont="1" applyFill="1" applyBorder="1" applyAlignment="1">
      <alignment horizontal="left" vertical="center" wrapText="1" indent="2"/>
    </xf>
    <xf numFmtId="0" fontId="7" fillId="2" borderId="0" xfId="0" applyFont="1" applyFill="1" applyBorder="1" applyAlignment="1">
      <alignment horizontal="left" vertical="center" wrapText="1" indent="2"/>
    </xf>
    <xf numFmtId="0" fontId="0" fillId="2" borderId="0" xfId="0" applyFill="1" applyAlignment="1">
      <alignment horizontal="center"/>
    </xf>
    <xf numFmtId="0" fontId="11" fillId="2" borderId="1" xfId="3" applyFill="1" applyBorder="1" applyAlignment="1">
      <alignment horizontal="center" vertical="center"/>
    </xf>
    <xf numFmtId="0" fontId="5" fillId="2" borderId="1" xfId="1" applyFont="1" applyFill="1" applyBorder="1" applyAlignment="1">
      <alignment horizontal="left" vertical="center" indent="1"/>
    </xf>
    <xf numFmtId="0" fontId="5" fillId="0" borderId="0" xfId="1" applyFont="1" applyFill="1" applyBorder="1" applyAlignment="1">
      <alignment horizontal="left" vertical="center"/>
    </xf>
    <xf numFmtId="0" fontId="11" fillId="0" borderId="0" xfId="3" applyBorder="1" applyAlignment="1">
      <alignment horizontal="center"/>
    </xf>
    <xf numFmtId="0" fontId="23" fillId="0" borderId="0" xfId="0" applyFont="1" applyFill="1" applyAlignment="1">
      <alignment horizontal="left"/>
    </xf>
    <xf numFmtId="0" fontId="24" fillId="0" borderId="0" xfId="3" applyFont="1" applyFill="1" applyAlignment="1">
      <alignment horizontal="left"/>
    </xf>
    <xf numFmtId="0" fontId="24" fillId="0" borderId="0" xfId="3" applyFont="1" applyFill="1" applyAlignment="1">
      <alignment horizontal="left"/>
    </xf>
  </cellXfs>
  <cellStyles count="5">
    <cellStyle name="Heading 1" xfId="2" builtinId="16" customBuiltin="1"/>
    <cellStyle name="Heading 2" xfId="4" builtinId="17"/>
    <cellStyle name="Hyperlink" xfId="3" builtinId="8" customBuiltin="1"/>
    <cellStyle name="Normal" xfId="0" builtinId="0" customBuiltin="1"/>
    <cellStyle name="Title" xfId="1" builtinId="15"/>
  </cellStyles>
  <dxfs count="34">
    <dxf>
      <font>
        <color rgb="FFFF0000"/>
      </font>
    </dxf>
    <dxf>
      <font>
        <strike val="0"/>
        <outline val="0"/>
        <shadow val="0"/>
        <u val="none"/>
        <vertAlign val="baseline"/>
        <sz val="10"/>
        <color theme="1"/>
        <name val="Cambria"/>
        <scheme val="major"/>
      </font>
    </dxf>
    <dxf>
      <border>
        <left style="thin">
          <color theme="4" tint="-0.499984740745262"/>
        </left>
        <right style="thin">
          <color theme="4" tint="-0.499984740745262"/>
        </right>
        <top style="thin">
          <color theme="4" tint="-0.499984740745262"/>
        </top>
        <bottom style="thin">
          <color theme="4" tint="-0.499984740745262"/>
        </bottom>
      </border>
    </dxf>
    <dxf>
      <font>
        <color theme="4" tint="-0.499984740745262"/>
      </font>
    </dxf>
    <dxf>
      <font>
        <name val="Cambria"/>
        <scheme val="major"/>
      </font>
    </dxf>
    <dxf>
      <font>
        <name val="Cambria"/>
        <scheme val="major"/>
      </font>
    </dxf>
    <dxf>
      <font>
        <b val="0"/>
        <i val="0"/>
        <strike val="0"/>
        <condense val="0"/>
        <extend val="0"/>
        <outline val="0"/>
        <shadow val="0"/>
        <u val="none"/>
        <vertAlign val="baseline"/>
        <sz val="10"/>
        <color theme="4" tint="-0.499984740745262"/>
        <name val="Franklin Gothic Book"/>
        <family val="2"/>
        <scheme val="minor"/>
      </font>
      <numFmt numFmtId="165" formatCode="&quot;$&quot;#,##0_);[Red]\(&quot;$&quot;#,##0\)"/>
    </dxf>
    <dxf>
      <font>
        <b val="0"/>
        <i val="0"/>
        <strike val="0"/>
        <condense val="0"/>
        <extend val="0"/>
        <outline val="0"/>
        <shadow val="0"/>
        <u val="none"/>
        <vertAlign val="baseline"/>
        <sz val="10"/>
        <color theme="4" tint="-0.499984740745262"/>
        <name val="Franklin Gothic Book"/>
        <family val="2"/>
        <scheme val="minor"/>
      </font>
      <numFmt numFmtId="164" formatCode="&quot;$&quot;#,##0_);\(&quot;$&quot;#,##0\)"/>
    </dxf>
    <dxf>
      <numFmt numFmtId="164" formatCode="&quot;$&quot;#,##0_);\(&quot;$&quot;#,##0\)"/>
    </dxf>
    <dxf>
      <font>
        <b val="0"/>
        <i val="0"/>
        <strike val="0"/>
        <condense val="0"/>
        <extend val="0"/>
        <outline val="0"/>
        <shadow val="0"/>
        <u val="none"/>
        <vertAlign val="baseline"/>
        <sz val="10"/>
        <color theme="4" tint="-0.499984740745262"/>
        <name val="Franklin Gothic Book"/>
        <family val="2"/>
        <scheme val="minor"/>
      </font>
      <numFmt numFmtId="164" formatCode="&quot;$&quot;#,##0_);\(&quot;$&quot;#,##0\)"/>
    </dxf>
    <dxf>
      <numFmt numFmtId="164" formatCode="&quot;$&quot;#,##0_);\(&quot;$&quot;#,##0\)"/>
    </dxf>
    <dxf>
      <font>
        <b val="0"/>
        <i val="0"/>
        <strike val="0"/>
        <condense val="0"/>
        <extend val="0"/>
        <outline val="0"/>
        <shadow val="0"/>
        <u val="none"/>
        <vertAlign val="baseline"/>
        <sz val="10"/>
        <color theme="4" tint="-0.499984740745262"/>
        <name val="Franklin Gothic Book"/>
        <family val="2"/>
        <scheme val="minor"/>
      </font>
      <numFmt numFmtId="164" formatCode="&quot;$&quot;#,##0_);\(&quot;$&quot;#,##0\)"/>
    </dxf>
    <dxf>
      <numFmt numFmtId="164" formatCode="&quot;$&quot;#,##0_);\(&quot;$&quot;#,##0\)"/>
    </dxf>
    <dxf>
      <font>
        <b val="0"/>
        <i val="0"/>
        <strike val="0"/>
        <condense val="0"/>
        <extend val="0"/>
        <outline val="0"/>
        <shadow val="0"/>
        <u val="none"/>
        <vertAlign val="baseline"/>
        <sz val="10"/>
        <color theme="4" tint="-0.499984740745262"/>
        <name val="Franklin Gothic Book"/>
        <family val="2"/>
        <scheme val="minor"/>
      </font>
    </dxf>
    <dxf>
      <font>
        <b val="0"/>
        <i val="0"/>
        <strike val="0"/>
        <condense val="0"/>
        <extend val="0"/>
        <outline val="0"/>
        <shadow val="0"/>
        <u val="none"/>
        <vertAlign val="baseline"/>
        <sz val="10"/>
        <color theme="4" tint="-0.499984740745262"/>
        <name val="Franklin Gothic Book"/>
        <family val="2"/>
        <scheme val="minor"/>
      </font>
    </dxf>
    <dxf>
      <border>
        <top style="double">
          <color theme="4" tint="-0.499984740745262"/>
        </top>
      </border>
    </dxf>
    <dxf>
      <font>
        <strike val="0"/>
        <outline val="0"/>
        <shadow val="0"/>
        <u val="none"/>
        <vertAlign val="baseline"/>
        <sz val="10"/>
        <color theme="4" tint="-0.499984740745262"/>
        <name val="Franklin Gothic Book"/>
        <family val="2"/>
        <scheme val="minor"/>
      </font>
    </dxf>
    <dxf>
      <font>
        <strike val="0"/>
        <outline val="0"/>
        <shadow val="0"/>
        <u val="none"/>
        <vertAlign val="baseline"/>
        <sz val="10"/>
        <color theme="1"/>
        <name val="Cambria"/>
        <scheme val="major"/>
      </font>
    </dxf>
    <dxf>
      <border>
        <left style="thin">
          <color theme="4" tint="-0.499984740745262"/>
        </left>
        <right style="thin">
          <color theme="4" tint="-0.499984740745262"/>
        </right>
        <top style="thin">
          <color theme="4" tint="-0.499984740745262"/>
        </top>
        <bottom style="thin">
          <color theme="4" tint="-0.499984740745262"/>
        </bottom>
      </border>
    </dxf>
    <dxf>
      <font>
        <color theme="4" tint="-0.499984740745262"/>
      </font>
    </dxf>
    <dxf>
      <border>
        <left style="thin">
          <color theme="4" tint="-0.24994659260841701"/>
        </left>
        <right style="thin">
          <color theme="4" tint="-0.24994659260841701"/>
        </right>
        <top style="thin">
          <color theme="4" tint="-0.24994659260841701"/>
        </top>
        <bottom style="thin">
          <color theme="4" tint="-0.24994659260841701"/>
        </bottom>
      </border>
    </dxf>
    <dxf>
      <font>
        <color theme="4" tint="-0.249977111117893"/>
      </font>
    </dxf>
    <dxf>
      <alignment horizontal="right" readingOrder="0"/>
    </dxf>
    <dxf>
      <fill>
        <patternFill>
          <bgColor theme="4" tint="0.79998168889431442"/>
        </patternFill>
      </fill>
    </dxf>
    <dxf>
      <font>
        <b/>
        <i val="0"/>
        <color theme="4"/>
      </font>
      <border>
        <top style="double">
          <color theme="4"/>
        </top>
      </border>
    </dxf>
    <dxf>
      <font>
        <b/>
        <i val="0"/>
        <color theme="3"/>
      </font>
    </dxf>
    <dxf>
      <font>
        <color theme="3"/>
      </font>
      <border>
        <bottom style="thin">
          <color theme="0" tint="-0.24994659260841701"/>
        </bottom>
      </border>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Cambria"/>
        <scheme val="major"/>
      </font>
      <border>
        <vertical/>
        <horizontal/>
      </border>
    </dxf>
    <dxf>
      <font>
        <color theme="1"/>
      </font>
      <border>
        <vertical/>
        <horizontal/>
      </border>
    </dxf>
  </dxfs>
  <tableStyles count="3" defaultTableStyle="TableStyleMedium2" defaultPivotStyle="Family Budget PivotTable">
    <tableStyle name="Family Budget" pivot="0" table="0" count="10" xr9:uid="{00000000-0011-0000-FFFF-FFFF00000000}">
      <tableStyleElement type="wholeTable" dxfId="33"/>
      <tableStyleElement type="headerRow" dxfId="32"/>
    </tableStyle>
    <tableStyle name="Family Budget PivotTable" table="0" count="5" xr9:uid="{00000000-0011-0000-FFFF-FFFF01000000}">
      <tableStyleElement type="wholeTable" dxfId="31"/>
      <tableStyleElement type="headerRow" dxfId="30"/>
      <tableStyleElement type="totalRow" dxfId="29"/>
      <tableStyleElement type="firstRowStripe" dxfId="28"/>
      <tableStyleElement type="pageFieldLabels" dxfId="27"/>
    </tableStyle>
    <tableStyle name="Family Budget Table Style" pivot="0" count="4" xr9:uid="{00000000-0011-0000-FFFF-FFFF02000000}">
      <tableStyleElement type="wholeTable" dxfId="26"/>
      <tableStyleElement type="headerRow" dxfId="25"/>
      <tableStyleElement type="totalRow" dxfId="24"/>
      <tableStyleElement type="firstRowStripe" dxfId="23"/>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Family Budget">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pivotSource>
    <c:name>[Family budget (monthly)1.xlsx]Additional Data!BudgetSummary</c:name>
    <c:fmtId val="1"/>
  </c:pivotSource>
  <c:chart>
    <c:autoTitleDeleted val="1"/>
    <c:pivotFmts>
      <c:pivotFmt>
        <c:idx val="0"/>
      </c:pivotFmt>
      <c:pivotFmt>
        <c:idx val="1"/>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4.9221583995235109E-2"/>
          <c:y val="7.0175496914887892E-2"/>
          <c:w val="0.92368750719900405"/>
          <c:h val="0.88267629017762439"/>
        </c:manualLayout>
      </c:layout>
      <c:ofPieChart>
        <c:ofPieType val="pie"/>
        <c:varyColors val="1"/>
        <c:ser>
          <c:idx val="0"/>
          <c:order val="0"/>
          <c:tx>
            <c:strRef>
              <c:f>'Additional Data'!$C$2</c:f>
              <c:strCache>
                <c:ptCount val="1"/>
                <c:pt idx="0">
                  <c:v>Total</c:v>
                </c:pt>
              </c:strCache>
            </c:strRef>
          </c:tx>
          <c:spPr>
            <a:ln>
              <a:solidFill>
                <a:schemeClr val="bg1"/>
              </a:solidFill>
            </a:ln>
            <a:effectLst/>
          </c:spPr>
          <c:dLbls>
            <c:spPr>
              <a:noFill/>
              <a:ln>
                <a:noFill/>
              </a:ln>
              <a:effectLst/>
            </c:spPr>
            <c:txPr>
              <a:bodyPr wrap="square" lIns="38100" tIns="19050" rIns="38100" bIns="19050" anchor="ctr">
                <a:spAutoFit/>
              </a:bodyPr>
              <a:lstStyle/>
              <a:p>
                <a:pPr>
                  <a:defRPr/>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'Additional Data'!$B$3:$B$15</c:f>
              <c:strCache>
                <c:ptCount val="12"/>
                <c:pt idx="0">
                  <c:v>Children</c:v>
                </c:pt>
                <c:pt idx="1">
                  <c:v>Entertainment</c:v>
                </c:pt>
                <c:pt idx="2">
                  <c:v>Food</c:v>
                </c:pt>
                <c:pt idx="3">
                  <c:v>Gifts and Charity</c:v>
                </c:pt>
                <c:pt idx="4">
                  <c:v>Housing</c:v>
                </c:pt>
                <c:pt idx="5">
                  <c:v>Insurance</c:v>
                </c:pt>
                <c:pt idx="6">
                  <c:v>Loans</c:v>
                </c:pt>
                <c:pt idx="7">
                  <c:v>Personal Care</c:v>
                </c:pt>
                <c:pt idx="8">
                  <c:v>Pets</c:v>
                </c:pt>
                <c:pt idx="9">
                  <c:v>Savings or Investments</c:v>
                </c:pt>
                <c:pt idx="10">
                  <c:v>Taxes</c:v>
                </c:pt>
                <c:pt idx="11">
                  <c:v>Transportation</c:v>
                </c:pt>
              </c:strCache>
            </c:strRef>
          </c:cat>
          <c:val>
            <c:numRef>
              <c:f>'Additional Data'!$C$3:$C$15</c:f>
              <c:numCache>
                <c:formatCode>General</c:formatCode>
                <c:ptCount val="12"/>
                <c:pt idx="0">
                  <c:v>140</c:v>
                </c:pt>
                <c:pt idx="1">
                  <c:v>358</c:v>
                </c:pt>
                <c:pt idx="2">
                  <c:v>1320</c:v>
                </c:pt>
                <c:pt idx="3">
                  <c:v>125</c:v>
                </c:pt>
                <c:pt idx="4">
                  <c:v>2702</c:v>
                </c:pt>
                <c:pt idx="5">
                  <c:v>900</c:v>
                </c:pt>
                <c:pt idx="6">
                  <c:v>200</c:v>
                </c:pt>
                <c:pt idx="7">
                  <c:v>140</c:v>
                </c:pt>
                <c:pt idx="8">
                  <c:v>100</c:v>
                </c:pt>
                <c:pt idx="9">
                  <c:v>200</c:v>
                </c:pt>
                <c:pt idx="10">
                  <c:v>300</c:v>
                </c:pt>
                <c:pt idx="11">
                  <c:v>1375</c:v>
                </c:pt>
              </c:numCache>
            </c:numRef>
          </c:val>
          <c:extLst>
            <c:ext xmlns:c16="http://schemas.microsoft.com/office/drawing/2014/chart" uri="{C3380CC4-5D6E-409C-BE32-E72D297353CC}">
              <c16:uniqueId val="{00000000-09D8-415A-A052-5D71789FEF8E}"/>
            </c:ext>
          </c:extLst>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onthly Expenses'!A1"/></Relationships>
</file>

<file path=xl/drawings/_rels/drawing2.xml.rels><?xml version="1.0" encoding="UTF-8" standalone="yes"?>
<Relationships xmlns="http://schemas.openxmlformats.org/package/2006/relationships"><Relationship Id="rId1" Type="http://schemas.openxmlformats.org/officeDocument/2006/relationships/hyperlink" Target="#'Monthly Budget Report'!A1"/></Relationships>
</file>

<file path=xl/drawings/drawing1.xml><?xml version="1.0" encoding="utf-8"?>
<xdr:wsDr xmlns:xdr="http://schemas.openxmlformats.org/drawingml/2006/spreadsheetDrawing" xmlns:a="http://schemas.openxmlformats.org/drawingml/2006/main">
  <xdr:twoCellAnchor editAs="oneCell">
    <xdr:from>
      <xdr:col>5</xdr:col>
      <xdr:colOff>798148</xdr:colOff>
      <xdr:row>0</xdr:row>
      <xdr:rowOff>162009</xdr:rowOff>
    </xdr:from>
    <xdr:to>
      <xdr:col>7</xdr:col>
      <xdr:colOff>200528</xdr:colOff>
      <xdr:row>0</xdr:row>
      <xdr:rowOff>436329</xdr:rowOff>
    </xdr:to>
    <xdr:sp macro="" textlink="">
      <xdr:nvSpPr>
        <xdr:cNvPr id="3" name="Enter Expenses" descr="Navigation button to Monthly Expenses worksheet">
          <a:hlinkClick xmlns:r="http://schemas.openxmlformats.org/officeDocument/2006/relationships" r:id="rId1" tooltip="Select to navigate to Monthly Expenses worksheet"/>
          <a:extLst>
            <a:ext uri="{FF2B5EF4-FFF2-40B4-BE49-F238E27FC236}">
              <a16:creationId xmlns:a16="http://schemas.microsoft.com/office/drawing/2014/main" id="{00000000-0008-0000-0000-000003000000}"/>
            </a:ext>
          </a:extLst>
        </xdr:cNvPr>
        <xdr:cNvSpPr/>
      </xdr:nvSpPr>
      <xdr:spPr>
        <a:xfrm>
          <a:off x="4544648" y="162009"/>
          <a:ext cx="1487297"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tx2"/>
              </a:solidFill>
              <a:latin typeface="+mn-lt"/>
              <a:ea typeface="+mn-ea"/>
              <a:cs typeface="+mn-cs"/>
            </a:rPr>
            <a:t>Monthly Expenses</a:t>
          </a:r>
        </a:p>
      </xdr:txBody>
    </xdr:sp>
    <xdr:clientData fPrintsWithSheet="0"/>
  </xdr:twoCellAnchor>
  <xdr:twoCellAnchor editAs="oneCell">
    <xdr:from>
      <xdr:col>1</xdr:col>
      <xdr:colOff>82192</xdr:colOff>
      <xdr:row>18</xdr:row>
      <xdr:rowOff>88132</xdr:rowOff>
    </xdr:from>
    <xdr:to>
      <xdr:col>7</xdr:col>
      <xdr:colOff>137583</xdr:colOff>
      <xdr:row>35</xdr:row>
      <xdr:rowOff>158750</xdr:rowOff>
    </xdr:to>
    <xdr:graphicFrame macro="">
      <xdr:nvGraphicFramePr>
        <xdr:cNvPr id="7" name="BudgetOverview" descr="Pie chart showing percentage of expenses by category">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95247</xdr:colOff>
      <xdr:row>0</xdr:row>
      <xdr:rowOff>10584</xdr:rowOff>
    </xdr:from>
    <xdr:to>
      <xdr:col>8</xdr:col>
      <xdr:colOff>116414</xdr:colOff>
      <xdr:row>35</xdr:row>
      <xdr:rowOff>21167</xdr:rowOff>
    </xdr:to>
    <xdr:cxnSp macro="">
      <xdr:nvCxnSpPr>
        <xdr:cNvPr id="8" name="Page Divider" descr="Page Divider">
          <a:extLst>
            <a:ext uri="{FF2B5EF4-FFF2-40B4-BE49-F238E27FC236}">
              <a16:creationId xmlns:a16="http://schemas.microsoft.com/office/drawing/2014/main" id="{00000000-0008-0000-0000-000008000000}"/>
            </a:ext>
          </a:extLst>
        </xdr:cNvPr>
        <xdr:cNvCxnSpPr/>
      </xdr:nvCxnSpPr>
      <xdr:spPr>
        <a:xfrm>
          <a:off x="6233580" y="10584"/>
          <a:ext cx="21167" cy="753533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editAs="oneCell">
    <xdr:from>
      <xdr:col>11</xdr:col>
      <xdr:colOff>885823</xdr:colOff>
      <xdr:row>0</xdr:row>
      <xdr:rowOff>85725</xdr:rowOff>
    </xdr:from>
    <xdr:to>
      <xdr:col>13</xdr:col>
      <xdr:colOff>1047732</xdr:colOff>
      <xdr:row>0</xdr:row>
      <xdr:rowOff>533400</xdr:rowOff>
    </xdr:to>
    <xdr:grpSp>
      <xdr:nvGrpSpPr>
        <xdr:cNvPr id="1027" name="Wheat" descr="Single wheat stalk of green color">
          <a:extLst>
            <a:ext uri="{FF2B5EF4-FFF2-40B4-BE49-F238E27FC236}">
              <a16:creationId xmlns:a16="http://schemas.microsoft.com/office/drawing/2014/main" id="{00000000-0008-0000-0000-000003040000}"/>
            </a:ext>
          </a:extLst>
        </xdr:cNvPr>
        <xdr:cNvGrpSpPr>
          <a:grpSpLocks noChangeAspect="1"/>
        </xdr:cNvGrpSpPr>
      </xdr:nvGrpSpPr>
      <xdr:grpSpPr bwMode="auto">
        <a:xfrm>
          <a:off x="9979023" y="85725"/>
          <a:ext cx="2581259" cy="447675"/>
          <a:chOff x="1043" y="9"/>
          <a:chExt cx="271" cy="47"/>
        </a:xfrm>
        <a:solidFill>
          <a:schemeClr val="accent1"/>
        </a:solidFill>
      </xdr:grpSpPr>
      <xdr:sp macro="" textlink="">
        <xdr:nvSpPr>
          <xdr:cNvPr id="1029" name="Freeform 5">
            <a:extLst>
              <a:ext uri="{FF2B5EF4-FFF2-40B4-BE49-F238E27FC236}">
                <a16:creationId xmlns:a16="http://schemas.microsoft.com/office/drawing/2014/main" id="{00000000-0008-0000-0000-00000504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1030" name="Freeform 6">
            <a:extLst>
              <a:ext uri="{FF2B5EF4-FFF2-40B4-BE49-F238E27FC236}">
                <a16:creationId xmlns:a16="http://schemas.microsoft.com/office/drawing/2014/main" id="{00000000-0008-0000-0000-000006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1" name="Freeform 7">
            <a:extLst>
              <a:ext uri="{FF2B5EF4-FFF2-40B4-BE49-F238E27FC236}">
                <a16:creationId xmlns:a16="http://schemas.microsoft.com/office/drawing/2014/main" id="{00000000-0008-0000-0000-000007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2" name="Freeform 8">
            <a:extLst>
              <a:ext uri="{FF2B5EF4-FFF2-40B4-BE49-F238E27FC236}">
                <a16:creationId xmlns:a16="http://schemas.microsoft.com/office/drawing/2014/main" id="{00000000-0008-0000-0000-00000804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033" name="Freeform 9">
            <a:extLst>
              <a:ext uri="{FF2B5EF4-FFF2-40B4-BE49-F238E27FC236}">
                <a16:creationId xmlns:a16="http://schemas.microsoft.com/office/drawing/2014/main" id="{00000000-0008-0000-0000-00000904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034" name="Freeform 10">
            <a:extLst>
              <a:ext uri="{FF2B5EF4-FFF2-40B4-BE49-F238E27FC236}">
                <a16:creationId xmlns:a16="http://schemas.microsoft.com/office/drawing/2014/main" id="{00000000-0008-0000-0000-00000A04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035" name="Freeform 11">
            <a:extLst>
              <a:ext uri="{FF2B5EF4-FFF2-40B4-BE49-F238E27FC236}">
                <a16:creationId xmlns:a16="http://schemas.microsoft.com/office/drawing/2014/main" id="{00000000-0008-0000-0000-00000B04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036" name="Freeform 12">
            <a:extLst>
              <a:ext uri="{FF2B5EF4-FFF2-40B4-BE49-F238E27FC236}">
                <a16:creationId xmlns:a16="http://schemas.microsoft.com/office/drawing/2014/main" id="{00000000-0008-0000-0000-00000C04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037" name="Freeform 13">
            <a:extLst>
              <a:ext uri="{FF2B5EF4-FFF2-40B4-BE49-F238E27FC236}">
                <a16:creationId xmlns:a16="http://schemas.microsoft.com/office/drawing/2014/main" id="{00000000-0008-0000-0000-00000D04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038" name="Freeform 14">
            <a:extLst>
              <a:ext uri="{FF2B5EF4-FFF2-40B4-BE49-F238E27FC236}">
                <a16:creationId xmlns:a16="http://schemas.microsoft.com/office/drawing/2014/main" id="{00000000-0008-0000-0000-00000E04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039" name="Freeform 15">
            <a:extLst>
              <a:ext uri="{FF2B5EF4-FFF2-40B4-BE49-F238E27FC236}">
                <a16:creationId xmlns:a16="http://schemas.microsoft.com/office/drawing/2014/main" id="{00000000-0008-0000-0000-00000F04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040" name="Freeform 16">
            <a:extLst>
              <a:ext uri="{FF2B5EF4-FFF2-40B4-BE49-F238E27FC236}">
                <a16:creationId xmlns:a16="http://schemas.microsoft.com/office/drawing/2014/main" id="{00000000-0008-0000-0000-00001004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041" name="Freeform 17">
            <a:extLst>
              <a:ext uri="{FF2B5EF4-FFF2-40B4-BE49-F238E27FC236}">
                <a16:creationId xmlns:a16="http://schemas.microsoft.com/office/drawing/2014/main" id="{00000000-0008-0000-0000-00001104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042" name="Freeform 18">
            <a:extLst>
              <a:ext uri="{FF2B5EF4-FFF2-40B4-BE49-F238E27FC236}">
                <a16:creationId xmlns:a16="http://schemas.microsoft.com/office/drawing/2014/main" id="{00000000-0008-0000-0000-00001204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1043" name="Freeform 19">
            <a:extLst>
              <a:ext uri="{FF2B5EF4-FFF2-40B4-BE49-F238E27FC236}">
                <a16:creationId xmlns:a16="http://schemas.microsoft.com/office/drawing/2014/main" id="{00000000-0008-0000-0000-00001304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1044" name="Freeform 20">
            <a:extLst>
              <a:ext uri="{FF2B5EF4-FFF2-40B4-BE49-F238E27FC236}">
                <a16:creationId xmlns:a16="http://schemas.microsoft.com/office/drawing/2014/main" id="{00000000-0008-0000-0000-00001404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1045" name="Freeform 21">
            <a:extLst>
              <a:ext uri="{FF2B5EF4-FFF2-40B4-BE49-F238E27FC236}">
                <a16:creationId xmlns:a16="http://schemas.microsoft.com/office/drawing/2014/main" id="{00000000-0008-0000-0000-00001504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1046" name="Freeform 22">
            <a:extLst>
              <a:ext uri="{FF2B5EF4-FFF2-40B4-BE49-F238E27FC236}">
                <a16:creationId xmlns:a16="http://schemas.microsoft.com/office/drawing/2014/main" id="{00000000-0008-0000-0000-00001604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1047" name="Freeform 23">
            <a:extLst>
              <a:ext uri="{FF2B5EF4-FFF2-40B4-BE49-F238E27FC236}">
                <a16:creationId xmlns:a16="http://schemas.microsoft.com/office/drawing/2014/main" id="{00000000-0008-0000-0000-00001704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1048" name="Freeform 24">
            <a:extLst>
              <a:ext uri="{FF2B5EF4-FFF2-40B4-BE49-F238E27FC236}">
                <a16:creationId xmlns:a16="http://schemas.microsoft.com/office/drawing/2014/main" id="{00000000-0008-0000-0000-00001804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1049" name="Freeform 25">
            <a:extLst>
              <a:ext uri="{FF2B5EF4-FFF2-40B4-BE49-F238E27FC236}">
                <a16:creationId xmlns:a16="http://schemas.microsoft.com/office/drawing/2014/main" id="{00000000-0008-0000-0000-00001904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1050" name="Freeform 26">
            <a:extLst>
              <a:ext uri="{FF2B5EF4-FFF2-40B4-BE49-F238E27FC236}">
                <a16:creationId xmlns:a16="http://schemas.microsoft.com/office/drawing/2014/main" id="{00000000-0008-0000-0000-00001A04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1051" name="Freeform 27">
            <a:extLst>
              <a:ext uri="{FF2B5EF4-FFF2-40B4-BE49-F238E27FC236}">
                <a16:creationId xmlns:a16="http://schemas.microsoft.com/office/drawing/2014/main" id="{00000000-0008-0000-0000-00001B04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052" name="Freeform 28">
            <a:extLst>
              <a:ext uri="{FF2B5EF4-FFF2-40B4-BE49-F238E27FC236}">
                <a16:creationId xmlns:a16="http://schemas.microsoft.com/office/drawing/2014/main" id="{00000000-0008-0000-0000-00001C04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053" name="Freeform 29">
            <a:extLst>
              <a:ext uri="{FF2B5EF4-FFF2-40B4-BE49-F238E27FC236}">
                <a16:creationId xmlns:a16="http://schemas.microsoft.com/office/drawing/2014/main" id="{00000000-0008-0000-0000-00001D04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054" name="Freeform 30">
            <a:extLst>
              <a:ext uri="{FF2B5EF4-FFF2-40B4-BE49-F238E27FC236}">
                <a16:creationId xmlns:a16="http://schemas.microsoft.com/office/drawing/2014/main" id="{00000000-0008-0000-0000-00001E04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055" name="Freeform 31">
            <a:extLst>
              <a:ext uri="{FF2B5EF4-FFF2-40B4-BE49-F238E27FC236}">
                <a16:creationId xmlns:a16="http://schemas.microsoft.com/office/drawing/2014/main" id="{00000000-0008-0000-0000-00001F04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056" name="Freeform 32">
            <a:extLst>
              <a:ext uri="{FF2B5EF4-FFF2-40B4-BE49-F238E27FC236}">
                <a16:creationId xmlns:a16="http://schemas.microsoft.com/office/drawing/2014/main" id="{00000000-0008-0000-0000-00002004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057" name="Freeform 33">
            <a:extLst>
              <a:ext uri="{FF2B5EF4-FFF2-40B4-BE49-F238E27FC236}">
                <a16:creationId xmlns:a16="http://schemas.microsoft.com/office/drawing/2014/main" id="{00000000-0008-0000-0000-00002104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058" name="Freeform 34">
            <a:extLst>
              <a:ext uri="{FF2B5EF4-FFF2-40B4-BE49-F238E27FC236}">
                <a16:creationId xmlns:a16="http://schemas.microsoft.com/office/drawing/2014/main" id="{00000000-0008-0000-0000-00002204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059" name="Freeform 35">
            <a:extLst>
              <a:ext uri="{FF2B5EF4-FFF2-40B4-BE49-F238E27FC236}">
                <a16:creationId xmlns:a16="http://schemas.microsoft.com/office/drawing/2014/main" id="{00000000-0008-0000-0000-00002304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060" name="Freeform 36">
            <a:extLst>
              <a:ext uri="{FF2B5EF4-FFF2-40B4-BE49-F238E27FC236}">
                <a16:creationId xmlns:a16="http://schemas.microsoft.com/office/drawing/2014/main" id="{00000000-0008-0000-0000-00002404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061" name="Freeform 37">
            <a:extLst>
              <a:ext uri="{FF2B5EF4-FFF2-40B4-BE49-F238E27FC236}">
                <a16:creationId xmlns:a16="http://schemas.microsoft.com/office/drawing/2014/main" id="{00000000-0008-0000-0000-00002504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062" name="Freeform 38">
            <a:extLst>
              <a:ext uri="{FF2B5EF4-FFF2-40B4-BE49-F238E27FC236}">
                <a16:creationId xmlns:a16="http://schemas.microsoft.com/office/drawing/2014/main" id="{00000000-0008-0000-0000-00002604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063" name="Freeform 39">
            <a:extLst>
              <a:ext uri="{FF2B5EF4-FFF2-40B4-BE49-F238E27FC236}">
                <a16:creationId xmlns:a16="http://schemas.microsoft.com/office/drawing/2014/main" id="{00000000-0008-0000-0000-00002704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064" name="Freeform 40">
            <a:extLst>
              <a:ext uri="{FF2B5EF4-FFF2-40B4-BE49-F238E27FC236}">
                <a16:creationId xmlns:a16="http://schemas.microsoft.com/office/drawing/2014/main" id="{00000000-0008-0000-0000-00002804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065" name="Freeform 41">
            <a:extLst>
              <a:ext uri="{FF2B5EF4-FFF2-40B4-BE49-F238E27FC236}">
                <a16:creationId xmlns:a16="http://schemas.microsoft.com/office/drawing/2014/main" id="{00000000-0008-0000-0000-00002904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066" name="Freeform 42">
            <a:extLst>
              <a:ext uri="{FF2B5EF4-FFF2-40B4-BE49-F238E27FC236}">
                <a16:creationId xmlns:a16="http://schemas.microsoft.com/office/drawing/2014/main" id="{00000000-0008-0000-0000-00002A04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067" name="Freeform 43">
            <a:extLst>
              <a:ext uri="{FF2B5EF4-FFF2-40B4-BE49-F238E27FC236}">
                <a16:creationId xmlns:a16="http://schemas.microsoft.com/office/drawing/2014/main" id="{00000000-0008-0000-0000-00002B04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068" name="Freeform 44">
            <a:extLst>
              <a:ext uri="{FF2B5EF4-FFF2-40B4-BE49-F238E27FC236}">
                <a16:creationId xmlns:a16="http://schemas.microsoft.com/office/drawing/2014/main" id="{00000000-0008-0000-0000-00002C04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069" name="Freeform 45">
            <a:extLst>
              <a:ext uri="{FF2B5EF4-FFF2-40B4-BE49-F238E27FC236}">
                <a16:creationId xmlns:a16="http://schemas.microsoft.com/office/drawing/2014/main" id="{00000000-0008-0000-0000-00002D04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editAs="oneCell">
    <xdr:from>
      <xdr:col>9</xdr:col>
      <xdr:colOff>9525</xdr:colOff>
      <xdr:row>8</xdr:row>
      <xdr:rowOff>66675</xdr:rowOff>
    </xdr:from>
    <xdr:to>
      <xdr:col>9</xdr:col>
      <xdr:colOff>752475</xdr:colOff>
      <xdr:row>31</xdr:row>
      <xdr:rowOff>114300</xdr:rowOff>
    </xdr:to>
    <xdr:grpSp>
      <xdr:nvGrpSpPr>
        <xdr:cNvPr id="1072" name="Red clover" descr="Clover in subdued color">
          <a:extLst>
            <a:ext uri="{FF2B5EF4-FFF2-40B4-BE49-F238E27FC236}">
              <a16:creationId xmlns:a16="http://schemas.microsoft.com/office/drawing/2014/main" id="{00000000-0008-0000-0000-000030040000}"/>
            </a:ext>
          </a:extLst>
        </xdr:cNvPr>
        <xdr:cNvGrpSpPr>
          <a:grpSpLocks noChangeAspect="1"/>
        </xdr:cNvGrpSpPr>
      </xdr:nvGrpSpPr>
      <xdr:grpSpPr bwMode="auto">
        <a:xfrm>
          <a:off x="6378575" y="2555875"/>
          <a:ext cx="742950" cy="4429125"/>
          <a:chOff x="665" y="286"/>
          <a:chExt cx="78" cy="465"/>
        </a:xfrm>
        <a:solidFill>
          <a:schemeClr val="accent1"/>
        </a:solidFill>
      </xdr:grpSpPr>
      <xdr:sp macro="" textlink="">
        <xdr:nvSpPr>
          <xdr:cNvPr id="1074" name="Freeform 50">
            <a:extLst>
              <a:ext uri="{FF2B5EF4-FFF2-40B4-BE49-F238E27FC236}">
                <a16:creationId xmlns:a16="http://schemas.microsoft.com/office/drawing/2014/main" id="{00000000-0008-0000-0000-000032040000}"/>
              </a:ext>
            </a:extLst>
          </xdr:cNvPr>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1075" name="Freeform 51">
            <a:extLst>
              <a:ext uri="{FF2B5EF4-FFF2-40B4-BE49-F238E27FC236}">
                <a16:creationId xmlns:a16="http://schemas.microsoft.com/office/drawing/2014/main" id="{00000000-0008-0000-0000-000033040000}"/>
              </a:ext>
            </a:extLst>
          </xdr:cNvPr>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1076" name="Freeform 52">
            <a:extLst>
              <a:ext uri="{FF2B5EF4-FFF2-40B4-BE49-F238E27FC236}">
                <a16:creationId xmlns:a16="http://schemas.microsoft.com/office/drawing/2014/main" id="{00000000-0008-0000-0000-000034040000}"/>
              </a:ext>
            </a:extLst>
          </xdr:cNvPr>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1077" name="Freeform 53">
            <a:extLst>
              <a:ext uri="{FF2B5EF4-FFF2-40B4-BE49-F238E27FC236}">
                <a16:creationId xmlns:a16="http://schemas.microsoft.com/office/drawing/2014/main" id="{00000000-0008-0000-0000-000035040000}"/>
              </a:ext>
            </a:extLst>
          </xdr:cNvPr>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1078" name="Freeform 54">
            <a:extLst>
              <a:ext uri="{FF2B5EF4-FFF2-40B4-BE49-F238E27FC236}">
                <a16:creationId xmlns:a16="http://schemas.microsoft.com/office/drawing/2014/main" id="{00000000-0008-0000-0000-000036040000}"/>
              </a:ext>
            </a:extLst>
          </xdr:cNvPr>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1079" name="Freeform 55">
            <a:extLst>
              <a:ext uri="{FF2B5EF4-FFF2-40B4-BE49-F238E27FC236}">
                <a16:creationId xmlns:a16="http://schemas.microsoft.com/office/drawing/2014/main" id="{00000000-0008-0000-0000-000037040000}"/>
              </a:ext>
            </a:extLst>
          </xdr:cNvPr>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1080" name="Freeform 56">
            <a:extLst>
              <a:ext uri="{FF2B5EF4-FFF2-40B4-BE49-F238E27FC236}">
                <a16:creationId xmlns:a16="http://schemas.microsoft.com/office/drawing/2014/main" id="{00000000-0008-0000-0000-000038040000}"/>
              </a:ext>
            </a:extLst>
          </xdr:cNvPr>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1081" name="Freeform 57">
            <a:extLst>
              <a:ext uri="{FF2B5EF4-FFF2-40B4-BE49-F238E27FC236}">
                <a16:creationId xmlns:a16="http://schemas.microsoft.com/office/drawing/2014/main" id="{00000000-0008-0000-0000-000039040000}"/>
              </a:ext>
            </a:extLst>
          </xdr:cNvPr>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1082" name="Freeform 58">
            <a:extLst>
              <a:ext uri="{FF2B5EF4-FFF2-40B4-BE49-F238E27FC236}">
                <a16:creationId xmlns:a16="http://schemas.microsoft.com/office/drawing/2014/main" id="{00000000-0008-0000-0000-00003A040000}"/>
              </a:ext>
            </a:extLst>
          </xdr:cNvPr>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1083" name="Freeform 59">
            <a:extLst>
              <a:ext uri="{FF2B5EF4-FFF2-40B4-BE49-F238E27FC236}">
                <a16:creationId xmlns:a16="http://schemas.microsoft.com/office/drawing/2014/main" id="{00000000-0008-0000-0000-00003B040000}"/>
              </a:ext>
            </a:extLst>
          </xdr:cNvPr>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1084" name="Freeform 60">
            <a:extLst>
              <a:ext uri="{FF2B5EF4-FFF2-40B4-BE49-F238E27FC236}">
                <a16:creationId xmlns:a16="http://schemas.microsoft.com/office/drawing/2014/main" id="{00000000-0008-0000-0000-00003C040000}"/>
              </a:ext>
            </a:extLst>
          </xdr:cNvPr>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1085" name="Freeform 61">
            <a:extLst>
              <a:ext uri="{FF2B5EF4-FFF2-40B4-BE49-F238E27FC236}">
                <a16:creationId xmlns:a16="http://schemas.microsoft.com/office/drawing/2014/main" id="{00000000-0008-0000-0000-00003D040000}"/>
              </a:ext>
            </a:extLst>
          </xdr:cNvPr>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1086" name="Freeform 62">
            <a:extLst>
              <a:ext uri="{FF2B5EF4-FFF2-40B4-BE49-F238E27FC236}">
                <a16:creationId xmlns:a16="http://schemas.microsoft.com/office/drawing/2014/main" id="{00000000-0008-0000-0000-00003E040000}"/>
              </a:ext>
            </a:extLst>
          </xdr:cNvPr>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1087" name="Freeform 63">
            <a:extLst>
              <a:ext uri="{FF2B5EF4-FFF2-40B4-BE49-F238E27FC236}">
                <a16:creationId xmlns:a16="http://schemas.microsoft.com/office/drawing/2014/main" id="{00000000-0008-0000-0000-00003F040000}"/>
              </a:ext>
            </a:extLst>
          </xdr:cNvPr>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1088" name="Freeform 64">
            <a:extLst>
              <a:ext uri="{FF2B5EF4-FFF2-40B4-BE49-F238E27FC236}">
                <a16:creationId xmlns:a16="http://schemas.microsoft.com/office/drawing/2014/main" id="{00000000-0008-0000-0000-000040040000}"/>
              </a:ext>
            </a:extLst>
          </xdr:cNvPr>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1089" name="Freeform 65">
            <a:extLst>
              <a:ext uri="{FF2B5EF4-FFF2-40B4-BE49-F238E27FC236}">
                <a16:creationId xmlns:a16="http://schemas.microsoft.com/office/drawing/2014/main" id="{00000000-0008-0000-0000-000041040000}"/>
              </a:ext>
            </a:extLst>
          </xdr:cNvPr>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1090" name="Freeform 66">
            <a:extLst>
              <a:ext uri="{FF2B5EF4-FFF2-40B4-BE49-F238E27FC236}">
                <a16:creationId xmlns:a16="http://schemas.microsoft.com/office/drawing/2014/main" id="{00000000-0008-0000-0000-000042040000}"/>
              </a:ext>
            </a:extLst>
          </xdr:cNvPr>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1091" name="Freeform 67">
            <a:extLst>
              <a:ext uri="{FF2B5EF4-FFF2-40B4-BE49-F238E27FC236}">
                <a16:creationId xmlns:a16="http://schemas.microsoft.com/office/drawing/2014/main" id="{00000000-0008-0000-0000-000043040000}"/>
              </a:ext>
            </a:extLst>
          </xdr:cNvPr>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1092" name="Freeform 68">
            <a:extLst>
              <a:ext uri="{FF2B5EF4-FFF2-40B4-BE49-F238E27FC236}">
                <a16:creationId xmlns:a16="http://schemas.microsoft.com/office/drawing/2014/main" id="{00000000-0008-0000-0000-000044040000}"/>
              </a:ext>
            </a:extLst>
          </xdr:cNvPr>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1093" name="Freeform 69">
            <a:extLst>
              <a:ext uri="{FF2B5EF4-FFF2-40B4-BE49-F238E27FC236}">
                <a16:creationId xmlns:a16="http://schemas.microsoft.com/office/drawing/2014/main" id="{00000000-0008-0000-0000-000045040000}"/>
              </a:ext>
            </a:extLst>
          </xdr:cNvPr>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1094" name="Freeform 70">
            <a:extLst>
              <a:ext uri="{FF2B5EF4-FFF2-40B4-BE49-F238E27FC236}">
                <a16:creationId xmlns:a16="http://schemas.microsoft.com/office/drawing/2014/main" id="{00000000-0008-0000-0000-000046040000}"/>
              </a:ext>
            </a:extLst>
          </xdr:cNvPr>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1095" name="Freeform 71">
            <a:extLst>
              <a:ext uri="{FF2B5EF4-FFF2-40B4-BE49-F238E27FC236}">
                <a16:creationId xmlns:a16="http://schemas.microsoft.com/office/drawing/2014/main" id="{00000000-0008-0000-0000-000047040000}"/>
              </a:ext>
            </a:extLst>
          </xdr:cNvPr>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1096" name="Freeform 72">
            <a:extLst>
              <a:ext uri="{FF2B5EF4-FFF2-40B4-BE49-F238E27FC236}">
                <a16:creationId xmlns:a16="http://schemas.microsoft.com/office/drawing/2014/main" id="{00000000-0008-0000-0000-000048040000}"/>
              </a:ext>
            </a:extLst>
          </xdr:cNvPr>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1097" name="Freeform 73">
            <a:extLst>
              <a:ext uri="{FF2B5EF4-FFF2-40B4-BE49-F238E27FC236}">
                <a16:creationId xmlns:a16="http://schemas.microsoft.com/office/drawing/2014/main" id="{00000000-0008-0000-0000-000049040000}"/>
              </a:ext>
            </a:extLst>
          </xdr:cNvPr>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1098" name="Freeform 74">
            <a:extLst>
              <a:ext uri="{FF2B5EF4-FFF2-40B4-BE49-F238E27FC236}">
                <a16:creationId xmlns:a16="http://schemas.microsoft.com/office/drawing/2014/main" id="{00000000-0008-0000-0000-00004A040000}"/>
              </a:ext>
            </a:extLst>
          </xdr:cNvPr>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1099" name="Freeform 75">
            <a:extLst>
              <a:ext uri="{FF2B5EF4-FFF2-40B4-BE49-F238E27FC236}">
                <a16:creationId xmlns:a16="http://schemas.microsoft.com/office/drawing/2014/main" id="{00000000-0008-0000-0000-00004B040000}"/>
              </a:ext>
            </a:extLst>
          </xdr:cNvPr>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1100" name="Freeform 76">
            <a:extLst>
              <a:ext uri="{FF2B5EF4-FFF2-40B4-BE49-F238E27FC236}">
                <a16:creationId xmlns:a16="http://schemas.microsoft.com/office/drawing/2014/main" id="{00000000-0008-0000-0000-00004C040000}"/>
              </a:ext>
            </a:extLst>
          </xdr:cNvPr>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1101" name="Freeform 77">
            <a:extLst>
              <a:ext uri="{FF2B5EF4-FFF2-40B4-BE49-F238E27FC236}">
                <a16:creationId xmlns:a16="http://schemas.microsoft.com/office/drawing/2014/main" id="{00000000-0008-0000-0000-00004D040000}"/>
              </a:ext>
            </a:extLst>
          </xdr:cNvPr>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1102" name="Freeform 78">
            <a:extLst>
              <a:ext uri="{FF2B5EF4-FFF2-40B4-BE49-F238E27FC236}">
                <a16:creationId xmlns:a16="http://schemas.microsoft.com/office/drawing/2014/main" id="{00000000-0008-0000-0000-00004E040000}"/>
              </a:ext>
            </a:extLst>
          </xdr:cNvPr>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1103" name="Freeform 79">
            <a:extLst>
              <a:ext uri="{FF2B5EF4-FFF2-40B4-BE49-F238E27FC236}">
                <a16:creationId xmlns:a16="http://schemas.microsoft.com/office/drawing/2014/main" id="{00000000-0008-0000-0000-00004F040000}"/>
              </a:ext>
            </a:extLst>
          </xdr:cNvPr>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1104" name="Freeform 80">
            <a:extLst>
              <a:ext uri="{FF2B5EF4-FFF2-40B4-BE49-F238E27FC236}">
                <a16:creationId xmlns:a16="http://schemas.microsoft.com/office/drawing/2014/main" id="{00000000-0008-0000-0000-000050040000}"/>
              </a:ext>
            </a:extLst>
          </xdr:cNvPr>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1105" name="Freeform 81">
            <a:extLst>
              <a:ext uri="{FF2B5EF4-FFF2-40B4-BE49-F238E27FC236}">
                <a16:creationId xmlns:a16="http://schemas.microsoft.com/office/drawing/2014/main" id="{00000000-0008-0000-0000-000051040000}"/>
              </a:ext>
            </a:extLst>
          </xdr:cNvPr>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1106" name="Freeform 82">
            <a:extLst>
              <a:ext uri="{FF2B5EF4-FFF2-40B4-BE49-F238E27FC236}">
                <a16:creationId xmlns:a16="http://schemas.microsoft.com/office/drawing/2014/main" id="{00000000-0008-0000-0000-000052040000}"/>
              </a:ext>
            </a:extLst>
          </xdr:cNvPr>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1107" name="Freeform 83">
            <a:extLst>
              <a:ext uri="{FF2B5EF4-FFF2-40B4-BE49-F238E27FC236}">
                <a16:creationId xmlns:a16="http://schemas.microsoft.com/office/drawing/2014/main" id="{00000000-0008-0000-0000-000053040000}"/>
              </a:ext>
            </a:extLst>
          </xdr:cNvPr>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1108" name="Freeform 84">
            <a:extLst>
              <a:ext uri="{FF2B5EF4-FFF2-40B4-BE49-F238E27FC236}">
                <a16:creationId xmlns:a16="http://schemas.microsoft.com/office/drawing/2014/main" id="{00000000-0008-0000-0000-000054040000}"/>
              </a:ext>
            </a:extLst>
          </xdr:cNvPr>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1109" name="Freeform 85">
            <a:extLst>
              <a:ext uri="{FF2B5EF4-FFF2-40B4-BE49-F238E27FC236}">
                <a16:creationId xmlns:a16="http://schemas.microsoft.com/office/drawing/2014/main" id="{00000000-0008-0000-0000-000055040000}"/>
              </a:ext>
            </a:extLst>
          </xdr:cNvPr>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1110" name="Freeform 86">
            <a:extLst>
              <a:ext uri="{FF2B5EF4-FFF2-40B4-BE49-F238E27FC236}">
                <a16:creationId xmlns:a16="http://schemas.microsoft.com/office/drawing/2014/main" id="{00000000-0008-0000-0000-000056040000}"/>
              </a:ext>
            </a:extLst>
          </xdr:cNvPr>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1111" name="Freeform 87">
            <a:extLst>
              <a:ext uri="{FF2B5EF4-FFF2-40B4-BE49-F238E27FC236}">
                <a16:creationId xmlns:a16="http://schemas.microsoft.com/office/drawing/2014/main" id="{00000000-0008-0000-0000-000057040000}"/>
              </a:ext>
            </a:extLst>
          </xdr:cNvPr>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1112" name="Freeform 88">
            <a:extLst>
              <a:ext uri="{FF2B5EF4-FFF2-40B4-BE49-F238E27FC236}">
                <a16:creationId xmlns:a16="http://schemas.microsoft.com/office/drawing/2014/main" id="{00000000-0008-0000-0000-000058040000}"/>
              </a:ext>
            </a:extLst>
          </xdr:cNvPr>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1113" name="Freeform 89">
            <a:extLst>
              <a:ext uri="{FF2B5EF4-FFF2-40B4-BE49-F238E27FC236}">
                <a16:creationId xmlns:a16="http://schemas.microsoft.com/office/drawing/2014/main" id="{00000000-0008-0000-0000-000059040000}"/>
              </a:ext>
            </a:extLst>
          </xdr:cNvPr>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1114" name="Freeform 90">
            <a:extLst>
              <a:ext uri="{FF2B5EF4-FFF2-40B4-BE49-F238E27FC236}">
                <a16:creationId xmlns:a16="http://schemas.microsoft.com/office/drawing/2014/main" id="{00000000-0008-0000-0000-00005A040000}"/>
              </a:ext>
            </a:extLst>
          </xdr:cNvPr>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1115" name="Freeform 91">
            <a:extLst>
              <a:ext uri="{FF2B5EF4-FFF2-40B4-BE49-F238E27FC236}">
                <a16:creationId xmlns:a16="http://schemas.microsoft.com/office/drawing/2014/main" id="{00000000-0008-0000-0000-00005B040000}"/>
              </a:ext>
            </a:extLst>
          </xdr:cNvPr>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1116" name="Freeform 92">
            <a:extLst>
              <a:ext uri="{FF2B5EF4-FFF2-40B4-BE49-F238E27FC236}">
                <a16:creationId xmlns:a16="http://schemas.microsoft.com/office/drawing/2014/main" id="{00000000-0008-0000-0000-00005C040000}"/>
              </a:ext>
            </a:extLst>
          </xdr:cNvPr>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1117" name="Freeform 93">
            <a:extLst>
              <a:ext uri="{FF2B5EF4-FFF2-40B4-BE49-F238E27FC236}">
                <a16:creationId xmlns:a16="http://schemas.microsoft.com/office/drawing/2014/main" id="{00000000-0008-0000-0000-00005D040000}"/>
              </a:ext>
            </a:extLst>
          </xdr:cNvPr>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1118" name="Freeform 94">
            <a:extLst>
              <a:ext uri="{FF2B5EF4-FFF2-40B4-BE49-F238E27FC236}">
                <a16:creationId xmlns:a16="http://schemas.microsoft.com/office/drawing/2014/main" id="{00000000-0008-0000-0000-00005E040000}"/>
              </a:ext>
            </a:extLst>
          </xdr:cNvPr>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1119" name="Freeform 95">
            <a:extLst>
              <a:ext uri="{FF2B5EF4-FFF2-40B4-BE49-F238E27FC236}">
                <a16:creationId xmlns:a16="http://schemas.microsoft.com/office/drawing/2014/main" id="{00000000-0008-0000-0000-00005F040000}"/>
              </a:ext>
            </a:extLst>
          </xdr:cNvPr>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1120" name="Freeform 96">
            <a:extLst>
              <a:ext uri="{FF2B5EF4-FFF2-40B4-BE49-F238E27FC236}">
                <a16:creationId xmlns:a16="http://schemas.microsoft.com/office/drawing/2014/main" id="{00000000-0008-0000-0000-000060040000}"/>
              </a:ext>
            </a:extLst>
          </xdr:cNvPr>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1121" name="Freeform 97">
            <a:extLst>
              <a:ext uri="{FF2B5EF4-FFF2-40B4-BE49-F238E27FC236}">
                <a16:creationId xmlns:a16="http://schemas.microsoft.com/office/drawing/2014/main" id="{00000000-0008-0000-0000-000061040000}"/>
              </a:ext>
            </a:extLst>
          </xdr:cNvPr>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1122" name="Freeform 98">
            <a:extLst>
              <a:ext uri="{FF2B5EF4-FFF2-40B4-BE49-F238E27FC236}">
                <a16:creationId xmlns:a16="http://schemas.microsoft.com/office/drawing/2014/main" id="{00000000-0008-0000-0000-000062040000}"/>
              </a:ext>
            </a:extLst>
          </xdr:cNvPr>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1123" name="Freeform 99">
            <a:extLst>
              <a:ext uri="{FF2B5EF4-FFF2-40B4-BE49-F238E27FC236}">
                <a16:creationId xmlns:a16="http://schemas.microsoft.com/office/drawing/2014/main" id="{00000000-0008-0000-0000-000063040000}"/>
              </a:ext>
            </a:extLst>
          </xdr:cNvPr>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1124" name="Freeform 100">
            <a:extLst>
              <a:ext uri="{FF2B5EF4-FFF2-40B4-BE49-F238E27FC236}">
                <a16:creationId xmlns:a16="http://schemas.microsoft.com/office/drawing/2014/main" id="{00000000-0008-0000-0000-000064040000}"/>
              </a:ext>
            </a:extLst>
          </xdr:cNvPr>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1125" name="Freeform 101">
            <a:extLst>
              <a:ext uri="{FF2B5EF4-FFF2-40B4-BE49-F238E27FC236}">
                <a16:creationId xmlns:a16="http://schemas.microsoft.com/office/drawing/2014/main" id="{00000000-0008-0000-0000-000065040000}"/>
              </a:ext>
            </a:extLst>
          </xdr:cNvPr>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1126" name="Freeform 102">
            <a:extLst>
              <a:ext uri="{FF2B5EF4-FFF2-40B4-BE49-F238E27FC236}">
                <a16:creationId xmlns:a16="http://schemas.microsoft.com/office/drawing/2014/main" id="{00000000-0008-0000-0000-000066040000}"/>
              </a:ext>
            </a:extLst>
          </xdr:cNvPr>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1127" name="Freeform 103">
            <a:extLst>
              <a:ext uri="{FF2B5EF4-FFF2-40B4-BE49-F238E27FC236}">
                <a16:creationId xmlns:a16="http://schemas.microsoft.com/office/drawing/2014/main" id="{00000000-0008-0000-0000-000067040000}"/>
              </a:ext>
            </a:extLst>
          </xdr:cNvPr>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1128" name="Freeform 104">
            <a:extLst>
              <a:ext uri="{FF2B5EF4-FFF2-40B4-BE49-F238E27FC236}">
                <a16:creationId xmlns:a16="http://schemas.microsoft.com/office/drawing/2014/main" id="{00000000-0008-0000-0000-000068040000}"/>
              </a:ext>
            </a:extLst>
          </xdr:cNvPr>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1129" name="Freeform 105">
            <a:extLst>
              <a:ext uri="{FF2B5EF4-FFF2-40B4-BE49-F238E27FC236}">
                <a16:creationId xmlns:a16="http://schemas.microsoft.com/office/drawing/2014/main" id="{00000000-0008-0000-0000-000069040000}"/>
              </a:ext>
            </a:extLst>
          </xdr:cNvPr>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1130" name="Freeform 106">
            <a:extLst>
              <a:ext uri="{FF2B5EF4-FFF2-40B4-BE49-F238E27FC236}">
                <a16:creationId xmlns:a16="http://schemas.microsoft.com/office/drawing/2014/main" id="{00000000-0008-0000-0000-00006A040000}"/>
              </a:ext>
            </a:extLst>
          </xdr:cNvPr>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1131" name="Freeform 107">
            <a:extLst>
              <a:ext uri="{FF2B5EF4-FFF2-40B4-BE49-F238E27FC236}">
                <a16:creationId xmlns:a16="http://schemas.microsoft.com/office/drawing/2014/main" id="{00000000-0008-0000-0000-00006B040000}"/>
              </a:ext>
            </a:extLst>
          </xdr:cNvPr>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1132" name="Freeform 108">
            <a:extLst>
              <a:ext uri="{FF2B5EF4-FFF2-40B4-BE49-F238E27FC236}">
                <a16:creationId xmlns:a16="http://schemas.microsoft.com/office/drawing/2014/main" id="{00000000-0008-0000-0000-00006C040000}"/>
              </a:ext>
            </a:extLst>
          </xdr:cNvPr>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1133" name="Freeform 109">
            <a:extLst>
              <a:ext uri="{FF2B5EF4-FFF2-40B4-BE49-F238E27FC236}">
                <a16:creationId xmlns:a16="http://schemas.microsoft.com/office/drawing/2014/main" id="{00000000-0008-0000-0000-00006D040000}"/>
              </a:ext>
            </a:extLst>
          </xdr:cNvPr>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1134" name="Freeform 110">
            <a:extLst>
              <a:ext uri="{FF2B5EF4-FFF2-40B4-BE49-F238E27FC236}">
                <a16:creationId xmlns:a16="http://schemas.microsoft.com/office/drawing/2014/main" id="{00000000-0008-0000-0000-00006E040000}"/>
              </a:ext>
            </a:extLst>
          </xdr:cNvPr>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1135" name="Freeform 111">
            <a:extLst>
              <a:ext uri="{FF2B5EF4-FFF2-40B4-BE49-F238E27FC236}">
                <a16:creationId xmlns:a16="http://schemas.microsoft.com/office/drawing/2014/main" id="{00000000-0008-0000-0000-00006F040000}"/>
              </a:ext>
            </a:extLst>
          </xdr:cNvPr>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1136" name="Freeform 112">
            <a:extLst>
              <a:ext uri="{FF2B5EF4-FFF2-40B4-BE49-F238E27FC236}">
                <a16:creationId xmlns:a16="http://schemas.microsoft.com/office/drawing/2014/main" id="{00000000-0008-0000-0000-000070040000}"/>
              </a:ext>
            </a:extLst>
          </xdr:cNvPr>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1137" name="Freeform 113">
            <a:extLst>
              <a:ext uri="{FF2B5EF4-FFF2-40B4-BE49-F238E27FC236}">
                <a16:creationId xmlns:a16="http://schemas.microsoft.com/office/drawing/2014/main" id="{00000000-0008-0000-0000-000071040000}"/>
              </a:ext>
            </a:extLst>
          </xdr:cNvPr>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1138" name="Freeform 114">
            <a:extLst>
              <a:ext uri="{FF2B5EF4-FFF2-40B4-BE49-F238E27FC236}">
                <a16:creationId xmlns:a16="http://schemas.microsoft.com/office/drawing/2014/main" id="{00000000-0008-0000-0000-000072040000}"/>
              </a:ext>
            </a:extLst>
          </xdr:cNvPr>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1139" name="Freeform 115">
            <a:extLst>
              <a:ext uri="{FF2B5EF4-FFF2-40B4-BE49-F238E27FC236}">
                <a16:creationId xmlns:a16="http://schemas.microsoft.com/office/drawing/2014/main" id="{00000000-0008-0000-0000-000073040000}"/>
              </a:ext>
            </a:extLst>
          </xdr:cNvPr>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1140" name="Freeform 116">
            <a:extLst>
              <a:ext uri="{FF2B5EF4-FFF2-40B4-BE49-F238E27FC236}">
                <a16:creationId xmlns:a16="http://schemas.microsoft.com/office/drawing/2014/main" id="{00000000-0008-0000-0000-000074040000}"/>
              </a:ext>
            </a:extLst>
          </xdr:cNvPr>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1141" name="Freeform 117">
            <a:extLst>
              <a:ext uri="{FF2B5EF4-FFF2-40B4-BE49-F238E27FC236}">
                <a16:creationId xmlns:a16="http://schemas.microsoft.com/office/drawing/2014/main" id="{00000000-0008-0000-0000-000075040000}"/>
              </a:ext>
            </a:extLst>
          </xdr:cNvPr>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1142" name="Freeform 118">
            <a:extLst>
              <a:ext uri="{FF2B5EF4-FFF2-40B4-BE49-F238E27FC236}">
                <a16:creationId xmlns:a16="http://schemas.microsoft.com/office/drawing/2014/main" id="{00000000-0008-0000-0000-000076040000}"/>
              </a:ext>
            </a:extLst>
          </xdr:cNvPr>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1143" name="Freeform 119">
            <a:extLst>
              <a:ext uri="{FF2B5EF4-FFF2-40B4-BE49-F238E27FC236}">
                <a16:creationId xmlns:a16="http://schemas.microsoft.com/office/drawing/2014/main" id="{00000000-0008-0000-0000-000077040000}"/>
              </a:ext>
            </a:extLst>
          </xdr:cNvPr>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1144" name="Freeform 120">
            <a:extLst>
              <a:ext uri="{FF2B5EF4-FFF2-40B4-BE49-F238E27FC236}">
                <a16:creationId xmlns:a16="http://schemas.microsoft.com/office/drawing/2014/main" id="{00000000-0008-0000-0000-000078040000}"/>
              </a:ext>
            </a:extLst>
          </xdr:cNvPr>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1145" name="Freeform 121">
            <a:extLst>
              <a:ext uri="{FF2B5EF4-FFF2-40B4-BE49-F238E27FC236}">
                <a16:creationId xmlns:a16="http://schemas.microsoft.com/office/drawing/2014/main" id="{00000000-0008-0000-0000-000079040000}"/>
              </a:ext>
            </a:extLst>
          </xdr:cNvPr>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editAs="oneCell">
    <xdr:from>
      <xdr:col>9</xdr:col>
      <xdr:colOff>84668</xdr:colOff>
      <xdr:row>1</xdr:row>
      <xdr:rowOff>100544</xdr:rowOff>
    </xdr:from>
    <xdr:to>
      <xdr:col>15</xdr:col>
      <xdr:colOff>10585</xdr:colOff>
      <xdr:row>6</xdr:row>
      <xdr:rowOff>95250</xdr:rowOff>
    </xdr:to>
    <mc:AlternateContent xmlns:mc="http://schemas.openxmlformats.org/markup-compatibility/2006" xmlns:a14="http://schemas.microsoft.com/office/drawing/2010/main">
      <mc:Choice Requires="a14">
        <xdr:graphicFrame macro="">
          <xdr:nvGraphicFramePr>
            <xdr:cNvPr id="2" name="Category" descr="Category Slicer to filter PivotTable below by the selected category. To select multiple categories, hold the Ctrl key">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6466418" y="873127"/>
              <a:ext cx="6254750" cy="114829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21167</xdr:colOff>
      <xdr:row>0</xdr:row>
      <xdr:rowOff>114300</xdr:rowOff>
    </xdr:from>
    <xdr:to>
      <xdr:col>6</xdr:col>
      <xdr:colOff>1680972</xdr:colOff>
      <xdr:row>0</xdr:row>
      <xdr:rowOff>388620</xdr:rowOff>
    </xdr:to>
    <xdr:sp macro="" textlink="">
      <xdr:nvSpPr>
        <xdr:cNvPr id="3" name="Budget Report" descr="Navigation button to Monthly Budget Report worksheet">
          <a:hlinkClick xmlns:r="http://schemas.openxmlformats.org/officeDocument/2006/relationships" r:id="rId1" tooltip="Select to navigate to Monthly Budget Report worksheet"/>
          <a:extLst>
            <a:ext uri="{FF2B5EF4-FFF2-40B4-BE49-F238E27FC236}">
              <a16:creationId xmlns:a16="http://schemas.microsoft.com/office/drawing/2014/main" id="{00000000-0008-0000-0100-000003000000}"/>
            </a:ext>
          </a:extLst>
        </xdr:cNvPr>
        <xdr:cNvSpPr/>
      </xdr:nvSpPr>
      <xdr:spPr>
        <a:xfrm>
          <a:off x="7164917" y="114300"/>
          <a:ext cx="1659805"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en-US" sz="1100">
              <a:solidFill>
                <a:schemeClr val="tx2"/>
              </a:solidFill>
              <a:latin typeface="+mn-lt"/>
              <a:ea typeface="+mn-ea"/>
              <a:cs typeface="+mn-cs"/>
            </a:rPr>
            <a:t>Monthly Budget Report</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sh" refreshedDate="43501.936629166667" createdVersion="5" refreshedVersion="6" minRefreshableVersion="3" recordCount="59" xr:uid="{00000000-000A-0000-FFFF-FFFF04000000}">
  <cacheSource type="worksheet">
    <worksheetSource name="BudgetDetails"/>
  </cacheSource>
  <cacheFields count="6">
    <cacheField name="Description" numFmtId="0">
      <sharedItems count="56">
        <s v="Extracurricular activities"/>
        <s v="Medical"/>
        <s v="School Supplies"/>
        <s v="School Tuition"/>
        <s v="Concerts"/>
        <s v="Live Theater"/>
        <s v="Movies"/>
        <s v="Music (CDs, downloads, etc.)"/>
        <s v="Sporting Events"/>
        <s v="Video/DVD (Purchase)"/>
        <s v="Video/DVD (Rental)"/>
        <s v="Dining Out"/>
        <s v="Groceries"/>
        <s v="Charity 1"/>
        <s v="Charity 2"/>
        <s v="Gift 1"/>
        <s v="Gift 2"/>
        <s v="Cable/Satellite"/>
        <s v="Electric"/>
        <s v="Gas"/>
        <s v="House Cleaning Service"/>
        <s v="Maintenance"/>
        <s v="Mortgage or Rent"/>
        <s v="Natural gas/oil"/>
        <s v="Online/Internet Service"/>
        <s v="Phone (Cellular)"/>
        <s v="Phone (Home)"/>
        <s v="Supplies"/>
        <s v="Waste Removal and Recycle"/>
        <s v="Water and Sewer"/>
        <s v="Health"/>
        <s v="Home"/>
        <s v="Life"/>
        <s v="Credit Card 1"/>
        <s v="Credit Card 2"/>
        <s v="Credit Card 3"/>
        <s v="Personal"/>
        <s v="Student"/>
        <s v="Clothing"/>
        <s v="Dry Cleaning"/>
        <s v="Hair/Nails"/>
        <s v="Health Club"/>
        <s v="Food"/>
        <s v="Grooming"/>
        <s v="Toys"/>
        <s v="Investment account"/>
        <s v="Retirement account"/>
        <s v="Federal"/>
        <s v="Local"/>
        <s v="State"/>
        <s v="Bus/Taxi fare"/>
        <s v="Fuel"/>
        <s v="Insurance"/>
        <s v="Licensing "/>
        <s v="Parking fees"/>
        <s v="Vehicle payment"/>
      </sharedItems>
    </cacheField>
    <cacheField name="Category" numFmtId="0">
      <sharedItems count="12">
        <s v="Children"/>
        <s v="Entertainment"/>
        <s v="Food"/>
        <s v="Gifts and Charity"/>
        <s v="Housing"/>
        <s v="Insurance"/>
        <s v="Loans"/>
        <s v="Personal Care"/>
        <s v="Pets"/>
        <s v="Savings or Investments"/>
        <s v="Taxes"/>
        <s v="Transportation"/>
      </sharedItems>
    </cacheField>
    <cacheField name="Projected Cost" numFmtId="164">
      <sharedItems containsString="0" containsBlank="1" containsNumber="1" containsInteger="1" minValue="0" maxValue="1700"/>
    </cacheField>
    <cacheField name="Actual Cost" numFmtId="164">
      <sharedItems containsString="0" containsBlank="1" containsNumber="1" containsInteger="1" minValue="20" maxValue="1700"/>
    </cacheField>
    <cacheField name="Difference" numFmtId="164">
      <sharedItems containsSemiMixedTypes="0" containsString="0" containsNumber="1" containsInteger="1" minValue="-200" maxValue="200"/>
    </cacheField>
    <cacheField name="Actual Cost Overview" numFmtId="165">
      <sharedItems containsSemiMixedTypes="0" containsString="0" containsNumber="1" containsInteger="1" minValue="0" maxValue="17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n v="0"/>
    <n v="0"/>
  </r>
  <r>
    <x v="2"/>
    <x v="0"/>
    <m/>
    <m/>
    <n v="0"/>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n v="0"/>
    <n v="0"/>
  </r>
  <r>
    <x v="16"/>
    <x v="3"/>
    <m/>
    <m/>
    <n v="0"/>
    <n v="0"/>
  </r>
  <r>
    <x v="17"/>
    <x v="4"/>
    <n v="100"/>
    <n v="100"/>
    <n v="0"/>
    <n v="100"/>
  </r>
  <r>
    <x v="18"/>
    <x v="4"/>
    <n v="45"/>
    <n v="50"/>
    <n v="-5"/>
    <n v="50"/>
  </r>
  <r>
    <x v="19"/>
    <x v="4"/>
    <n v="300"/>
    <n v="400"/>
    <n v="-100"/>
    <n v="400"/>
  </r>
  <r>
    <x v="20"/>
    <x v="4"/>
    <n v="200"/>
    <m/>
    <n v="200"/>
    <n v="0"/>
  </r>
  <r>
    <x v="21"/>
    <x v="4"/>
    <n v="200"/>
    <n v="150"/>
    <n v="50"/>
    <n v="150"/>
  </r>
  <r>
    <x v="22"/>
    <x v="4"/>
    <n v="1700"/>
    <n v="1700"/>
    <n v="0"/>
    <n v="1700"/>
  </r>
  <r>
    <x v="23"/>
    <x v="4"/>
    <m/>
    <m/>
    <n v="0"/>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n v="0"/>
    <n v="0"/>
  </r>
  <r>
    <x v="35"/>
    <x v="6"/>
    <m/>
    <m/>
    <n v="0"/>
    <n v="0"/>
  </r>
  <r>
    <x v="36"/>
    <x v="6"/>
    <m/>
    <m/>
    <n v="0"/>
    <n v="0"/>
  </r>
  <r>
    <x v="37"/>
    <x v="6"/>
    <m/>
    <m/>
    <n v="0"/>
    <n v="0"/>
  </r>
  <r>
    <x v="38"/>
    <x v="7"/>
    <n v="150"/>
    <n v="140"/>
    <n v="10"/>
    <n v="140"/>
  </r>
  <r>
    <x v="39"/>
    <x v="7"/>
    <m/>
    <m/>
    <n v="0"/>
    <n v="0"/>
  </r>
  <r>
    <x v="40"/>
    <x v="7"/>
    <m/>
    <m/>
    <n v="0"/>
    <n v="0"/>
  </r>
  <r>
    <x v="41"/>
    <x v="7"/>
    <m/>
    <m/>
    <n v="0"/>
    <n v="0"/>
  </r>
  <r>
    <x v="1"/>
    <x v="7"/>
    <m/>
    <m/>
    <n v="0"/>
    <n v="0"/>
  </r>
  <r>
    <x v="42"/>
    <x v="8"/>
    <n v="150"/>
    <n v="75"/>
    <n v="75"/>
    <n v="75"/>
  </r>
  <r>
    <x v="43"/>
    <x v="8"/>
    <n v="20"/>
    <n v="25"/>
    <n v="-5"/>
    <n v="25"/>
  </r>
  <r>
    <x v="1"/>
    <x v="8"/>
    <m/>
    <m/>
    <n v="0"/>
    <n v="0"/>
  </r>
  <r>
    <x v="44"/>
    <x v="8"/>
    <m/>
    <m/>
    <n v="0"/>
    <n v="0"/>
  </r>
  <r>
    <x v="45"/>
    <x v="9"/>
    <n v="200"/>
    <n v="200"/>
    <n v="0"/>
    <n v="200"/>
  </r>
  <r>
    <x v="46"/>
    <x v="9"/>
    <m/>
    <m/>
    <n v="0"/>
    <n v="0"/>
  </r>
  <r>
    <x v="47"/>
    <x v="10"/>
    <n v="300"/>
    <n v="300"/>
    <n v="0"/>
    <n v="300"/>
  </r>
  <r>
    <x v="48"/>
    <x v="10"/>
    <m/>
    <m/>
    <n v="0"/>
    <n v="0"/>
  </r>
  <r>
    <x v="49"/>
    <x v="10"/>
    <m/>
    <m/>
    <n v="0"/>
    <n v="0"/>
  </r>
  <r>
    <x v="50"/>
    <x v="11"/>
    <n v="100"/>
    <n v="150"/>
    <n v="-50"/>
    <n v="150"/>
  </r>
  <r>
    <x v="51"/>
    <x v="11"/>
    <n v="450"/>
    <n v="400"/>
    <n v="50"/>
    <n v="400"/>
  </r>
  <r>
    <x v="52"/>
    <x v="11"/>
    <n v="300"/>
    <n v="300"/>
    <n v="0"/>
    <n v="300"/>
  </r>
  <r>
    <x v="53"/>
    <x v="11"/>
    <n v="25"/>
    <n v="25"/>
    <n v="0"/>
    <n v="25"/>
  </r>
  <r>
    <x v="21"/>
    <x v="11"/>
    <n v="100"/>
    <n v="50"/>
    <n v="50"/>
    <n v="50"/>
  </r>
  <r>
    <x v="54"/>
    <x v="11"/>
    <m/>
    <m/>
    <n v="0"/>
    <n v="0"/>
  </r>
  <r>
    <x v="55"/>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BudgetSummaryPivotTable" cacheId="0"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Category">
  <location ref="K9:N34" firstHeaderRow="0" firstDataRow="1" firstDataCol="1"/>
  <pivotFields count="6">
    <pivotField axis="axisRow" showAll="0" insertBlankRow="1">
      <items count="57">
        <item x="50"/>
        <item x="17"/>
        <item x="13"/>
        <item x="14"/>
        <item x="38"/>
        <item x="4"/>
        <item x="33"/>
        <item x="34"/>
        <item x="35"/>
        <item x="11"/>
        <item x="39"/>
        <item x="18"/>
        <item x="0"/>
        <item x="47"/>
        <item x="42"/>
        <item x="51"/>
        <item x="19"/>
        <item x="15"/>
        <item x="16"/>
        <item x="12"/>
        <item x="43"/>
        <item x="40"/>
        <item x="30"/>
        <item x="41"/>
        <item x="31"/>
        <item x="20"/>
        <item x="52"/>
        <item x="45"/>
        <item x="53"/>
        <item x="32"/>
        <item x="5"/>
        <item x="48"/>
        <item x="21"/>
        <item x="1"/>
        <item x="22"/>
        <item x="6"/>
        <item x="7"/>
        <item x="23"/>
        <item x="24"/>
        <item x="54"/>
        <item x="36"/>
        <item x="25"/>
        <item x="26"/>
        <item x="46"/>
        <item x="2"/>
        <item x="3"/>
        <item x="8"/>
        <item x="49"/>
        <item x="37"/>
        <item x="27"/>
        <item x="44"/>
        <item x="55"/>
        <item x="9"/>
        <item x="10"/>
        <item x="28"/>
        <item x="29"/>
        <item t="default"/>
      </items>
    </pivotField>
    <pivotField axis="axisRow" showAll="0" insertBlankRow="1">
      <items count="13">
        <item sd="0" x="0"/>
        <item sd="0" x="1"/>
        <item sd="0" x="2"/>
        <item sd="0" x="3"/>
        <item sd="0" x="4"/>
        <item sd="0" x="5"/>
        <item sd="0" x="6"/>
        <item sd="0" x="7"/>
        <item sd="0" x="8"/>
        <item sd="0" x="9"/>
        <item sd="0" x="10"/>
        <item sd="0" x="11"/>
        <item t="default" sd="0"/>
      </items>
    </pivotField>
    <pivotField dataField="1" showAll="0" insertBlankRow="1"/>
    <pivotField dataField="1" showAll="0" insertBlankRow="1"/>
    <pivotField dataField="1" numFmtId="164" showAll="0" insertBlankRow="1"/>
    <pivotField numFmtId="165" showAll="0" insertBlankRow="1"/>
  </pivotFields>
  <rowFields count="2">
    <field x="1"/>
    <field x="0"/>
  </rowFields>
  <rowItems count="25">
    <i>
      <x/>
    </i>
    <i t="blank">
      <x/>
    </i>
    <i>
      <x v="1"/>
    </i>
    <i t="blank">
      <x v="1"/>
    </i>
    <i>
      <x v="2"/>
    </i>
    <i t="blank">
      <x v="2"/>
    </i>
    <i>
      <x v="3"/>
    </i>
    <i t="blank">
      <x v="3"/>
    </i>
    <i>
      <x v="4"/>
    </i>
    <i t="blank">
      <x v="4"/>
    </i>
    <i>
      <x v="5"/>
    </i>
    <i t="blank">
      <x v="5"/>
    </i>
    <i>
      <x v="6"/>
    </i>
    <i t="blank">
      <x v="6"/>
    </i>
    <i>
      <x v="7"/>
    </i>
    <i t="blank">
      <x v="7"/>
    </i>
    <i>
      <x v="8"/>
    </i>
    <i t="blank">
      <x v="8"/>
    </i>
    <i>
      <x v="9"/>
    </i>
    <i t="blank">
      <x v="9"/>
    </i>
    <i>
      <x v="10"/>
    </i>
    <i t="blank">
      <x v="10"/>
    </i>
    <i>
      <x v="11"/>
    </i>
    <i t="blank">
      <x v="11"/>
    </i>
    <i t="grand">
      <x/>
    </i>
  </rowItems>
  <colFields count="1">
    <field x="-2"/>
  </colFields>
  <colItems count="3">
    <i>
      <x/>
    </i>
    <i i="1">
      <x v="1"/>
    </i>
    <i i="2">
      <x v="2"/>
    </i>
  </colItems>
  <dataFields count="3">
    <dataField name="Projected Cost " fld="2" baseField="1" baseItem="0" numFmtId="164"/>
    <dataField name="Actual Cost " fld="3" baseField="1" baseItem="0" numFmtId="164"/>
    <dataField name="Difference " fld="4" baseField="1" baseItem="0" numFmtId="164"/>
  </dataFields>
  <formats count="5">
    <format dxfId="22">
      <pivotArea dataOnly="0" labelOnly="1" outline="0" fieldPosition="0">
        <references count="1">
          <reference field="4294967294" count="3">
            <x v="0"/>
            <x v="1"/>
            <x v="2"/>
          </reference>
        </references>
      </pivotArea>
    </format>
    <format dxfId="21">
      <pivotArea dataOnly="0" grandRow="1" fieldPosition="0"/>
    </format>
    <format dxfId="20">
      <pivotArea dataOnly="0" grandRow="1" fieldPosition="0"/>
    </format>
    <format dxfId="19">
      <pivotArea dataOnly="0" grandRow="1" fieldPosition="0"/>
    </format>
    <format dxfId="18">
      <pivotArea dataOnly="0" grandRow="1" fieldPosition="0"/>
    </format>
  </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Summary of Projected Cost, Actual Cost, and Difference for all expenses listed in Budget Details table in Monthly Expenses worksheet"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BudgetSummary" cacheId="0" applyNumberFormats="0" applyBorderFormats="0" applyFontFormats="0" applyPatternFormats="0" applyAlignmentFormats="0" applyWidthHeightFormats="1" dataCaption="Values" updatedVersion="6" minRefreshableVersion="3" itemPrintTitles="1" createdVersion="4" indent="0" outline="1" outlineData="1" multipleFieldFilters="0" chartFormat="2" rowHeaderCaption="Category">
  <location ref="B2:C15" firstHeaderRow="1" firstDataRow="1" firstDataCol="1"/>
  <pivotFields count="6">
    <pivotField showAll="0"/>
    <pivotField axis="axisRow" showAll="0">
      <items count="13">
        <item x="0"/>
        <item x="1"/>
        <item x="2"/>
        <item x="3"/>
        <item x="4"/>
        <item x="5"/>
        <item x="6"/>
        <item x="7"/>
        <item x="8"/>
        <item x="9"/>
        <item x="10"/>
        <item x="11"/>
        <item t="default"/>
      </items>
    </pivotField>
    <pivotField showAll="0"/>
    <pivotField dataField="1" showAll="0"/>
    <pivotField numFmtId="165" showAll="0"/>
    <pivotField numFmtId="165" showAll="0"/>
  </pivotFields>
  <rowFields count="1">
    <field x="1"/>
  </rowFields>
  <rowItems count="13">
    <i>
      <x/>
    </i>
    <i>
      <x v="1"/>
    </i>
    <i>
      <x v="2"/>
    </i>
    <i>
      <x v="3"/>
    </i>
    <i>
      <x v="4"/>
    </i>
    <i>
      <x v="5"/>
    </i>
    <i>
      <x v="6"/>
    </i>
    <i>
      <x v="7"/>
    </i>
    <i>
      <x v="8"/>
    </i>
    <i>
      <x v="9"/>
    </i>
    <i>
      <x v="10"/>
    </i>
    <i>
      <x v="11"/>
    </i>
    <i t="grand">
      <x/>
    </i>
  </rowItems>
  <colItems count="1">
    <i/>
  </colItems>
  <dataFields count="1">
    <dataField name="Cost" fld="3" baseField="1" baseItem="0"/>
  </dataFields>
  <formats count="4">
    <format dxfId="5">
      <pivotArea field="1" type="button" dataOnly="0" labelOnly="1" outline="0" axis="axisRow" fieldPosition="0"/>
    </format>
    <format dxfId="4">
      <pivotArea dataOnly="0" labelOnly="1" outline="0" axis="axisValues" fieldPosition="0"/>
    </format>
    <format dxfId="3">
      <pivotArea dataOnly="0" grandRow="1" fieldPosition="0"/>
    </format>
    <format dxfId="2">
      <pivotArea dataOnly="0" grandRow="1" fieldPosition="0"/>
    </format>
  </formats>
  <chartFormats count="1">
    <chartFormat chart="1" format="1" series="1">
      <pivotArea type="data" outline="0" fieldPosition="0">
        <references count="1">
          <reference field="4294967294" count="1" selected="0">
            <x v="0"/>
          </reference>
        </references>
      </pivotArea>
    </chartFormat>
  </chart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Modify or enter categories in this table to update the Category column drop-down list in Budget Details table in Monthly Expenses workshee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y">
  <pivotTables>
    <pivotTable tabId="4" name="BudgetSummaryPivotTable"/>
  </pivotTables>
  <data>
    <tabular pivotCacheId="2">
      <items count="12">
        <i x="0" s="1"/>
        <i x="1" s="1"/>
        <i x="2" s="1"/>
        <i x="3" s="1"/>
        <i x="4" s="1"/>
        <i x="5" s="1"/>
        <i x="6" s="1"/>
        <i x="7" s="1"/>
        <i x="8" s="1"/>
        <i x="9" s="1"/>
        <i x="10"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00000000-0014-0000-FFFF-FFFF01000000}" cache="Slicer_Category" caption="Hold Ctrl to select multiple categories" columnCount="4"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udgetDetails" displayName="BudgetDetails" ref="B2:G62" totalsRowCount="1" headerRowDxfId="17" totalsRowDxfId="16" totalsRowBorderDxfId="15">
  <autoFilter ref="B2:G61" xr:uid="{00000000-0009-0000-0100-000001000000}"/>
  <tableColumns count="6">
    <tableColumn id="2" xr3:uid="{00000000-0010-0000-0000-000002000000}" name="Description" totalsRowLabel="Total" totalsRowDxfId="14"/>
    <tableColumn id="1" xr3:uid="{00000000-0010-0000-0000-000001000000}" name="Category" totalsRowDxfId="13"/>
    <tableColumn id="3" xr3:uid="{00000000-0010-0000-0000-000003000000}" name="Projected Cost" totalsRowFunction="sum" dataDxfId="12" totalsRowDxfId="11"/>
    <tableColumn id="4" xr3:uid="{00000000-0010-0000-0000-000004000000}" name="Actual Cost" totalsRowFunction="sum" dataDxfId="10" totalsRowDxfId="9"/>
    <tableColumn id="5" xr3:uid="{00000000-0010-0000-0000-000005000000}" name="Difference" totalsRowFunction="sum" dataDxfId="8" totalsRowDxfId="7">
      <calculatedColumnFormula>BudgetDetails[[#This Row],[Projected Cost]]-BudgetDetails[[#This Row],[Actual Cost]]</calculatedColumnFormula>
    </tableColumn>
    <tableColumn id="6" xr3:uid="{00000000-0010-0000-0000-000006000000}" name="Actual Cost Overview" totalsRowDxfId="6">
      <calculatedColumnFormula>BudgetDetails[[#This Row],[Actual Cost]]</calculatedColumnFormula>
    </tableColumn>
  </tableColumns>
  <tableStyleInfo name="Family Budget Table Style" showFirstColumn="0" showLastColumn="0" showRowStripes="1" showColumnStripes="0"/>
  <extLst>
    <ext xmlns:x14="http://schemas.microsoft.com/office/spreadsheetml/2009/9/main" uri="{504A1905-F514-4f6f-8877-14C23A59335A}">
      <x14:table altTextSummary="Select Monthly Expenses Category and enter Description, Projected &amp; Actual Costs in this table. Difference &amp; Total are auto calculated, and Actual Cost Overview bar is auto upd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udgetCategoryLookup" displayName="BudgetCategoryLookup" ref="E2:E14" totalsRowShown="0" headerRowDxfId="1">
  <autoFilter ref="E2:E14" xr:uid="{00000000-0009-0000-0100-000002000000}"/>
  <tableColumns count="1">
    <tableColumn id="1" xr3:uid="{00000000-0010-0000-0100-000001000000}" name="Budget Category Lookup"/>
  </tableColumns>
  <tableStyleInfo name="Family Budget Table Style" showFirstColumn="0" showLastColumn="0" showRowStripes="1" showColumnStripes="0"/>
  <extLst>
    <ext xmlns:x14="http://schemas.microsoft.com/office/spreadsheetml/2009/9/main" uri="{504A1905-F514-4f6f-8877-14C23A59335A}">
      <x14:table altTextSummary="List of categories available in the Category column in Budget Details table in Monthly Expenses worksheet"/>
    </ext>
  </extLst>
</table>
</file>

<file path=xl/theme/theme1.xml><?xml version="1.0" encoding="utf-8"?>
<a:theme xmlns:a="http://schemas.openxmlformats.org/drawingml/2006/main" name="3_fambudget_cal">
  <a:themeElements>
    <a:clrScheme name="Custom 10">
      <a:dk1>
        <a:srgbClr val="2F2B20"/>
      </a:dk1>
      <a:lt1>
        <a:srgbClr val="FFFFFF"/>
      </a:lt1>
      <a:dk2>
        <a:srgbClr val="60594E"/>
      </a:dk2>
      <a:lt2>
        <a:srgbClr val="F7F6E4"/>
      </a:lt2>
      <a:accent1>
        <a:srgbClr val="9DAB6D"/>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yexcelonline.com/109-10.html" TargetMode="External"/><Relationship Id="rId2" Type="http://schemas.openxmlformats.org/officeDocument/2006/relationships/hyperlink" Target="https://www.myexcelonline.com/109-3.html" TargetMode="External"/><Relationship Id="rId1" Type="http://schemas.openxmlformats.org/officeDocument/2006/relationships/hyperlink" Target="https://www.myexcelonline.com/109-47.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294B9-9EDA-4BB6-A406-45B260E18D2D}">
  <sheetPr>
    <tabColor theme="1" tint="9.9978637043366805E-2"/>
  </sheetPr>
  <dimension ref="A1:K13"/>
  <sheetViews>
    <sheetView showGridLines="0" tabSelected="1" workbookViewId="0">
      <selection activeCell="A5" sqref="A5"/>
    </sheetView>
  </sheetViews>
  <sheetFormatPr defaultRowHeight="13.5" x14ac:dyDescent="0.35"/>
  <cols>
    <col min="1" max="1" width="2.58203125" customWidth="1"/>
    <col min="2" max="2" width="80.58203125" customWidth="1"/>
    <col min="3" max="3" width="2.58203125" customWidth="1"/>
  </cols>
  <sheetData>
    <row r="1" spans="1:11" ht="30" customHeight="1" x14ac:dyDescent="0.5">
      <c r="A1" s="82" t="s">
        <v>131</v>
      </c>
      <c r="B1" s="82"/>
      <c r="C1" s="82"/>
      <c r="D1" s="82"/>
      <c r="E1" s="82"/>
      <c r="F1" s="82"/>
      <c r="G1" s="82"/>
      <c r="H1" s="82"/>
      <c r="I1" s="82"/>
      <c r="J1" s="82"/>
      <c r="K1" s="82"/>
    </row>
    <row r="2" spans="1:11" ht="30" customHeight="1" x14ac:dyDescent="0.5">
      <c r="A2" s="83" t="s">
        <v>132</v>
      </c>
      <c r="B2" s="83"/>
      <c r="C2" s="83"/>
      <c r="D2" s="83"/>
      <c r="E2" s="83"/>
      <c r="F2" s="83"/>
      <c r="G2" s="83"/>
      <c r="H2" s="83"/>
      <c r="I2" s="83"/>
      <c r="J2" s="83"/>
      <c r="K2" s="83"/>
    </row>
    <row r="3" spans="1:11" ht="41.25" customHeight="1" x14ac:dyDescent="0.5">
      <c r="A3" s="83" t="s">
        <v>133</v>
      </c>
      <c r="B3" s="83"/>
      <c r="C3" s="83"/>
      <c r="D3" s="83"/>
      <c r="E3" s="83"/>
      <c r="F3" s="83"/>
      <c r="G3" s="83"/>
      <c r="H3" s="83"/>
      <c r="I3" s="83"/>
      <c r="J3" s="83"/>
      <c r="K3" s="83"/>
    </row>
    <row r="4" spans="1:11" ht="39" customHeight="1" x14ac:dyDescent="0.5">
      <c r="A4" s="83" t="s">
        <v>134</v>
      </c>
      <c r="B4" s="83"/>
      <c r="C4" s="83"/>
      <c r="D4" s="83"/>
      <c r="E4" s="83"/>
      <c r="F4" s="83"/>
      <c r="G4" s="83"/>
      <c r="H4" s="83"/>
      <c r="I4" s="83"/>
      <c r="J4" s="83"/>
      <c r="K4" s="83"/>
    </row>
    <row r="5" spans="1:11" ht="30" customHeight="1" x14ac:dyDescent="0.5">
      <c r="A5" s="84"/>
      <c r="B5" s="84"/>
      <c r="C5" s="84"/>
      <c r="D5" s="84"/>
      <c r="E5" s="84"/>
      <c r="F5" s="84"/>
      <c r="G5" s="84"/>
      <c r="H5" s="84"/>
      <c r="I5" s="84"/>
      <c r="J5" s="84"/>
      <c r="K5" s="84"/>
    </row>
    <row r="6" spans="1:11" ht="30" customHeight="1" thickBot="1" x14ac:dyDescent="0.4">
      <c r="B6" s="43" t="s">
        <v>100</v>
      </c>
    </row>
    <row r="7" spans="1:11" ht="81" customHeight="1" thickTop="1" x14ac:dyDescent="0.35">
      <c r="B7" s="44" t="s">
        <v>101</v>
      </c>
    </row>
    <row r="8" spans="1:11" ht="30" x14ac:dyDescent="0.35">
      <c r="B8" s="66" t="s">
        <v>112</v>
      </c>
    </row>
    <row r="9" spans="1:11" ht="30" x14ac:dyDescent="0.35">
      <c r="B9" s="44" t="s">
        <v>102</v>
      </c>
    </row>
    <row r="10" spans="1:11" ht="15" x14ac:dyDescent="0.35">
      <c r="B10" s="44" t="s">
        <v>103</v>
      </c>
    </row>
    <row r="11" spans="1:11" ht="15" x14ac:dyDescent="0.35">
      <c r="B11" s="45" t="s">
        <v>104</v>
      </c>
    </row>
    <row r="12" spans="1:11" ht="60" x14ac:dyDescent="0.35">
      <c r="B12" s="44" t="s">
        <v>105</v>
      </c>
    </row>
    <row r="13" spans="1:11" ht="45" x14ac:dyDescent="0.35">
      <c r="B13" s="44" t="s">
        <v>106</v>
      </c>
    </row>
  </sheetData>
  <mergeCells count="4">
    <mergeCell ref="A1:K1"/>
    <mergeCell ref="A2:K2"/>
    <mergeCell ref="A3:K3"/>
    <mergeCell ref="A4:K4"/>
  </mergeCells>
  <hyperlinks>
    <hyperlink ref="A2:K2" r:id="rId1" display="Webinars: Formulas, Pivot Tables and Macros &amp; VBA " xr:uid="{5B414DB7-8969-474D-91B5-D032456F1FEB}"/>
    <hyperlink ref="A3:K3" r:id="rId2" display="Blog Tutorials: Formulas, Pivot Tables, Charts, Macros, VBA, Power Query, Power Pivot, Analysis " xr:uid="{CA7D1C69-4EF5-48C8-85BF-098EE0EA4EA6}"/>
    <hyperlink ref="A4:K4" r:id="rId3" display="Excel Podcast Interviewing the Excel Experts " xr:uid="{8F6F3CDC-8FDE-45BA-B453-8159BB78131E}"/>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P172"/>
  <sheetViews>
    <sheetView showGridLines="0" zoomScaleNormal="100" workbookViewId="0"/>
  </sheetViews>
  <sheetFormatPr defaultColWidth="9" defaultRowHeight="13.5" x14ac:dyDescent="0.35"/>
  <cols>
    <col min="1" max="1" width="2.58203125" style="59" customWidth="1"/>
    <col min="2" max="2" width="19.5" style="8" customWidth="1"/>
    <col min="3" max="3" width="14.25" style="8" customWidth="1"/>
    <col min="4" max="4" width="11.5" style="8" customWidth="1"/>
    <col min="5" max="5" width="2" style="8" customWidth="1"/>
    <col min="6" max="6" width="15.5" style="8" customWidth="1"/>
    <col min="7" max="7" width="11.75" style="8" customWidth="1"/>
    <col min="8" max="8" width="4" style="8" customWidth="1"/>
    <col min="9" max="9" width="2.5" style="8" customWidth="1"/>
    <col min="10" max="10" width="11.75" style="8" customWidth="1"/>
    <col min="11" max="11" width="24" style="8" customWidth="1"/>
    <col min="12" max="12" width="15.25" style="8" customWidth="1"/>
    <col min="13" max="13" width="16.5" style="8" customWidth="1"/>
    <col min="14" max="14" width="14.58203125" style="8" customWidth="1"/>
    <col min="15" max="15" width="0.83203125" style="8" customWidth="1"/>
    <col min="16" max="16" width="2.58203125" customWidth="1"/>
    <col min="17" max="16384" width="9" style="8"/>
  </cols>
  <sheetData>
    <row r="1" spans="1:15" ht="60.75" customHeight="1" x14ac:dyDescent="0.35">
      <c r="A1" s="59" t="s">
        <v>108</v>
      </c>
      <c r="B1" s="79" t="s">
        <v>83</v>
      </c>
      <c r="C1" s="79"/>
      <c r="D1" s="79"/>
      <c r="E1" s="79"/>
      <c r="F1" s="78" t="s">
        <v>94</v>
      </c>
      <c r="G1" s="78"/>
      <c r="H1" s="78"/>
      <c r="I1" s="13"/>
      <c r="J1" s="9" t="s">
        <v>84</v>
      </c>
      <c r="K1" s="9"/>
      <c r="L1" s="9"/>
      <c r="M1" s="68" t="s">
        <v>107</v>
      </c>
      <c r="N1" s="68"/>
    </row>
    <row r="2" spans="1:15" ht="30.75" customHeight="1" x14ac:dyDescent="0.5">
      <c r="A2" s="60" t="s">
        <v>113</v>
      </c>
      <c r="B2" s="46" t="s">
        <v>80</v>
      </c>
      <c r="D2" s="14"/>
      <c r="E2" s="15"/>
      <c r="H2" s="14"/>
      <c r="J2" s="69" t="s">
        <v>111</v>
      </c>
      <c r="K2" s="69"/>
      <c r="L2" s="69"/>
      <c r="M2" s="69"/>
      <c r="N2" s="69"/>
    </row>
    <row r="3" spans="1:15" ht="15" customHeight="1" x14ac:dyDescent="0.35">
      <c r="A3" s="61" t="s">
        <v>114</v>
      </c>
      <c r="B3" s="17" t="s">
        <v>90</v>
      </c>
      <c r="C3" s="77" t="s">
        <v>91</v>
      </c>
      <c r="D3" s="77"/>
      <c r="E3" s="77"/>
      <c r="F3" s="77"/>
      <c r="G3" s="18">
        <f>D17-SUM(BudgetDetails[Projected Cost])</f>
        <v>1585</v>
      </c>
      <c r="H3" s="14"/>
      <c r="J3" s="67"/>
      <c r="K3" s="67"/>
      <c r="L3" s="67"/>
      <c r="M3" s="67"/>
      <c r="N3" s="67"/>
    </row>
    <row r="4" spans="1:15" ht="15" customHeight="1" x14ac:dyDescent="0.35">
      <c r="A4" s="61" t="s">
        <v>115</v>
      </c>
      <c r="B4" s="17" t="s">
        <v>87</v>
      </c>
      <c r="C4" s="77" t="s">
        <v>88</v>
      </c>
      <c r="D4" s="77"/>
      <c r="E4" s="77"/>
      <c r="F4" s="77"/>
      <c r="G4" s="18">
        <f>D11-SUM(BudgetDetails[Actual Cost])</f>
        <v>1740</v>
      </c>
      <c r="H4" s="14"/>
      <c r="J4" s="67"/>
      <c r="K4" s="67"/>
      <c r="L4" s="67"/>
      <c r="M4" s="67"/>
      <c r="N4" s="67"/>
    </row>
    <row r="5" spans="1:15" ht="15" customHeight="1" x14ac:dyDescent="0.35">
      <c r="A5" s="59" t="s">
        <v>116</v>
      </c>
      <c r="B5" s="17" t="s">
        <v>4</v>
      </c>
      <c r="C5" s="77" t="s">
        <v>89</v>
      </c>
      <c r="D5" s="77"/>
      <c r="E5" s="77"/>
      <c r="F5" s="77"/>
      <c r="G5" s="18">
        <f>G4-G3</f>
        <v>155</v>
      </c>
      <c r="H5" s="18"/>
      <c r="J5" s="67"/>
      <c r="K5" s="67"/>
      <c r="L5" s="67"/>
      <c r="M5" s="67"/>
      <c r="N5" s="67"/>
    </row>
    <row r="6" spans="1:15" ht="15" customHeight="1" x14ac:dyDescent="0.35">
      <c r="B6" s="19"/>
      <c r="C6" s="10"/>
      <c r="D6" s="20"/>
      <c r="E6" s="10"/>
      <c r="F6" s="10"/>
      <c r="G6" s="10"/>
      <c r="H6" s="20"/>
      <c r="J6" s="67"/>
      <c r="K6" s="67"/>
      <c r="L6" s="67"/>
      <c r="M6" s="67"/>
      <c r="N6" s="67"/>
    </row>
    <row r="7" spans="1:15" ht="30" customHeight="1" x14ac:dyDescent="0.35">
      <c r="A7" s="61" t="s">
        <v>117</v>
      </c>
      <c r="B7" s="47" t="s">
        <v>78</v>
      </c>
      <c r="C7" s="15"/>
      <c r="D7" s="21"/>
      <c r="E7" s="22"/>
      <c r="F7" s="47" t="s">
        <v>79</v>
      </c>
      <c r="G7" s="23"/>
      <c r="H7" s="15"/>
      <c r="J7" s="42" t="s">
        <v>98</v>
      </c>
      <c r="K7" s="41"/>
      <c r="L7" s="41"/>
      <c r="M7" s="41"/>
      <c r="N7" s="41"/>
    </row>
    <row r="8" spans="1:15" ht="15" customHeight="1" x14ac:dyDescent="0.35">
      <c r="A8" s="61" t="s">
        <v>118</v>
      </c>
      <c r="B8" s="70" t="s">
        <v>85</v>
      </c>
      <c r="C8" s="14" t="s">
        <v>50</v>
      </c>
      <c r="D8" s="18">
        <v>5800</v>
      </c>
      <c r="E8" s="24"/>
      <c r="F8" s="71" t="s">
        <v>85</v>
      </c>
      <c r="G8" s="72">
        <f>SUM(BudgetDetails[Actual Cost])</f>
        <v>7860</v>
      </c>
      <c r="H8" s="14"/>
      <c r="K8" s="40"/>
      <c r="L8" s="40"/>
      <c r="M8" s="40"/>
      <c r="N8" s="14"/>
    </row>
    <row r="9" spans="1:15" ht="15" customHeight="1" x14ac:dyDescent="0.35">
      <c r="A9" s="61" t="s">
        <v>127</v>
      </c>
      <c r="B9" s="70"/>
      <c r="C9" s="14" t="s">
        <v>73</v>
      </c>
      <c r="D9" s="18">
        <v>2300</v>
      </c>
      <c r="E9" s="24"/>
      <c r="F9" s="71"/>
      <c r="G9" s="72"/>
      <c r="H9" s="14"/>
      <c r="J9" s="67" t="s">
        <v>126</v>
      </c>
      <c r="K9" s="39" t="s">
        <v>0</v>
      </c>
      <c r="L9" s="38" t="s">
        <v>82</v>
      </c>
      <c r="M9" s="38" t="s">
        <v>97</v>
      </c>
      <c r="N9" s="38" t="s">
        <v>81</v>
      </c>
      <c r="O9" s="25"/>
    </row>
    <row r="10" spans="1:15" ht="15" customHeight="1" x14ac:dyDescent="0.35">
      <c r="A10" s="61" t="s">
        <v>119</v>
      </c>
      <c r="B10" s="70"/>
      <c r="C10" s="14" t="s">
        <v>51</v>
      </c>
      <c r="D10" s="18">
        <v>1500</v>
      </c>
      <c r="E10" s="24"/>
      <c r="F10" s="71"/>
      <c r="G10" s="72"/>
      <c r="H10" s="34"/>
      <c r="J10" s="67"/>
      <c r="K10" s="1" t="s">
        <v>72</v>
      </c>
      <c r="L10" s="5">
        <v>140</v>
      </c>
      <c r="M10" s="5">
        <v>140</v>
      </c>
      <c r="N10" s="5">
        <v>0</v>
      </c>
    </row>
    <row r="11" spans="1:15" ht="15" customHeight="1" x14ac:dyDescent="0.35">
      <c r="A11" s="61" t="s">
        <v>120</v>
      </c>
      <c r="B11" s="70"/>
      <c r="C11" s="48" t="s">
        <v>52</v>
      </c>
      <c r="D11" s="49">
        <f>SUM(D8:D10)</f>
        <v>9600</v>
      </c>
      <c r="E11" s="24"/>
      <c r="F11" s="71"/>
      <c r="G11" s="72"/>
      <c r="H11" s="34"/>
      <c r="J11" s="67"/>
      <c r="K11" s="1"/>
      <c r="L11" s="5"/>
      <c r="M11" s="5"/>
      <c r="N11" s="5"/>
    </row>
    <row r="12" spans="1:15" ht="15" customHeight="1" x14ac:dyDescent="0.35">
      <c r="A12" s="62"/>
      <c r="B12" s="26"/>
      <c r="C12" s="10"/>
      <c r="D12" s="10"/>
      <c r="E12" s="27"/>
      <c r="F12" s="28"/>
      <c r="G12" s="29"/>
      <c r="H12" s="10"/>
      <c r="J12" s="67"/>
      <c r="K12" s="1" t="s">
        <v>25</v>
      </c>
      <c r="L12" s="5">
        <v>400</v>
      </c>
      <c r="M12" s="5">
        <v>358</v>
      </c>
      <c r="N12" s="5">
        <v>42</v>
      </c>
    </row>
    <row r="13" spans="1:15" ht="15" customHeight="1" x14ac:dyDescent="0.35">
      <c r="A13" s="61" t="s">
        <v>121</v>
      </c>
      <c r="B13" s="75" t="s">
        <v>86</v>
      </c>
      <c r="C13" s="14"/>
      <c r="D13" s="14"/>
      <c r="E13" s="24"/>
      <c r="F13" s="73" t="s">
        <v>86</v>
      </c>
      <c r="G13" s="74">
        <f>SUM(BudgetDetails[Projected Cost])</f>
        <v>7915</v>
      </c>
      <c r="H13" s="14"/>
      <c r="J13" s="67"/>
      <c r="K13" s="1"/>
      <c r="L13" s="5"/>
      <c r="M13" s="5"/>
      <c r="N13" s="5"/>
    </row>
    <row r="14" spans="1:15" ht="15" customHeight="1" x14ac:dyDescent="0.35">
      <c r="A14" s="61" t="s">
        <v>122</v>
      </c>
      <c r="B14" s="76"/>
      <c r="C14" s="14" t="s">
        <v>50</v>
      </c>
      <c r="D14" s="18">
        <v>6000</v>
      </c>
      <c r="E14" s="24"/>
      <c r="F14" s="71"/>
      <c r="G14" s="72"/>
      <c r="H14" s="14"/>
      <c r="J14" s="67"/>
      <c r="K14" s="1" t="s">
        <v>19</v>
      </c>
      <c r="L14" s="5">
        <v>1100</v>
      </c>
      <c r="M14" s="5">
        <v>1320</v>
      </c>
      <c r="N14" s="5">
        <v>-220</v>
      </c>
    </row>
    <row r="15" spans="1:15" ht="15" customHeight="1" x14ac:dyDescent="0.35">
      <c r="A15" s="61" t="s">
        <v>123</v>
      </c>
      <c r="B15" s="76"/>
      <c r="C15" s="14" t="s">
        <v>73</v>
      </c>
      <c r="D15" s="18">
        <v>1000</v>
      </c>
      <c r="E15" s="24"/>
      <c r="F15" s="71"/>
      <c r="G15" s="72"/>
      <c r="H15" s="34"/>
      <c r="J15" s="67"/>
      <c r="K15" s="1"/>
      <c r="L15" s="5"/>
      <c r="M15" s="5"/>
      <c r="N15" s="5"/>
    </row>
    <row r="16" spans="1:15" ht="15" customHeight="1" x14ac:dyDescent="0.35">
      <c r="A16" s="61" t="s">
        <v>124</v>
      </c>
      <c r="B16" s="76"/>
      <c r="C16" s="14" t="s">
        <v>51</v>
      </c>
      <c r="D16" s="18">
        <v>2500</v>
      </c>
      <c r="E16" s="24"/>
      <c r="F16" s="71"/>
      <c r="G16" s="72"/>
      <c r="H16" s="34"/>
      <c r="J16" s="67"/>
      <c r="K16" s="1" t="s">
        <v>30</v>
      </c>
      <c r="L16" s="5">
        <v>100</v>
      </c>
      <c r="M16" s="5">
        <v>125</v>
      </c>
      <c r="N16" s="5">
        <v>-25</v>
      </c>
    </row>
    <row r="17" spans="1:14" ht="15" customHeight="1" x14ac:dyDescent="0.35">
      <c r="A17" s="61" t="s">
        <v>125</v>
      </c>
      <c r="B17" s="76"/>
      <c r="C17" s="48" t="s">
        <v>52</v>
      </c>
      <c r="D17" s="49">
        <f>SUM(D14:D16)</f>
        <v>9500</v>
      </c>
      <c r="E17" s="16"/>
      <c r="F17" s="71"/>
      <c r="G17" s="72"/>
      <c r="H17" s="35"/>
      <c r="J17" s="67"/>
      <c r="K17" s="1"/>
      <c r="L17" s="5"/>
      <c r="M17" s="5"/>
      <c r="N17" s="5"/>
    </row>
    <row r="18" spans="1:14" ht="15" customHeight="1" x14ac:dyDescent="0.35">
      <c r="A18" s="62"/>
      <c r="B18" s="30"/>
      <c r="C18" s="11"/>
      <c r="D18" s="11"/>
      <c r="E18" s="12"/>
      <c r="F18" s="28"/>
      <c r="G18" s="29"/>
      <c r="H18" s="11"/>
      <c r="J18" s="67"/>
      <c r="K18" s="1" t="s">
        <v>5</v>
      </c>
      <c r="L18" s="5">
        <v>2830</v>
      </c>
      <c r="M18" s="5">
        <v>2702</v>
      </c>
      <c r="N18" s="5">
        <v>128</v>
      </c>
    </row>
    <row r="19" spans="1:14" ht="15" customHeight="1" x14ac:dyDescent="0.35">
      <c r="H19" s="14"/>
      <c r="J19" s="67"/>
      <c r="K19" s="1"/>
      <c r="L19" s="5"/>
      <c r="M19" s="5"/>
      <c r="N19" s="5"/>
    </row>
    <row r="20" spans="1:14" ht="15" customHeight="1" x14ac:dyDescent="0.35">
      <c r="A20" s="59" t="s">
        <v>110</v>
      </c>
      <c r="B20" s="67" t="s">
        <v>109</v>
      </c>
      <c r="C20" s="67"/>
      <c r="D20" s="67"/>
      <c r="E20" s="67"/>
      <c r="F20" s="67"/>
      <c r="G20" s="67"/>
      <c r="H20" s="14"/>
      <c r="J20" s="67"/>
      <c r="K20" s="1" t="s">
        <v>15</v>
      </c>
      <c r="L20" s="5">
        <v>900</v>
      </c>
      <c r="M20" s="5">
        <v>900</v>
      </c>
      <c r="N20" s="5">
        <v>0</v>
      </c>
    </row>
    <row r="21" spans="1:14" ht="15" customHeight="1" x14ac:dyDescent="0.35">
      <c r="B21" s="67"/>
      <c r="C21" s="67"/>
      <c r="D21" s="67"/>
      <c r="E21" s="67"/>
      <c r="F21" s="67"/>
      <c r="G21" s="67"/>
      <c r="H21" s="14"/>
      <c r="J21" s="67"/>
      <c r="K21" s="1"/>
      <c r="L21" s="5"/>
      <c r="M21" s="5"/>
      <c r="N21" s="5"/>
    </row>
    <row r="22" spans="1:14" ht="15" customHeight="1" x14ac:dyDescent="0.35">
      <c r="B22" s="67"/>
      <c r="C22" s="67"/>
      <c r="D22" s="67"/>
      <c r="E22" s="67"/>
      <c r="F22" s="67"/>
      <c r="G22" s="67"/>
      <c r="H22" s="14"/>
      <c r="J22" s="67"/>
      <c r="K22" s="1" t="s">
        <v>40</v>
      </c>
      <c r="L22" s="5">
        <v>200</v>
      </c>
      <c r="M22" s="5">
        <v>200</v>
      </c>
      <c r="N22" s="5">
        <v>0</v>
      </c>
    </row>
    <row r="23" spans="1:14" ht="15" customHeight="1" x14ac:dyDescent="0.35">
      <c r="B23" s="67"/>
      <c r="C23" s="67"/>
      <c r="D23" s="67"/>
      <c r="E23" s="67"/>
      <c r="F23" s="67"/>
      <c r="G23" s="67"/>
      <c r="H23" s="14"/>
      <c r="J23" s="67"/>
      <c r="K23" s="1"/>
      <c r="L23" s="5"/>
      <c r="M23" s="5"/>
      <c r="N23" s="5"/>
    </row>
    <row r="24" spans="1:14" ht="15" customHeight="1" x14ac:dyDescent="0.35">
      <c r="B24" s="67"/>
      <c r="C24" s="67"/>
      <c r="D24" s="67"/>
      <c r="E24" s="67"/>
      <c r="F24" s="67"/>
      <c r="G24" s="67"/>
      <c r="H24" s="14"/>
      <c r="J24" s="67"/>
      <c r="K24" s="1" t="s">
        <v>35</v>
      </c>
      <c r="L24" s="5">
        <v>150</v>
      </c>
      <c r="M24" s="5">
        <v>140</v>
      </c>
      <c r="N24" s="5">
        <v>10</v>
      </c>
    </row>
    <row r="25" spans="1:14" ht="15" customHeight="1" x14ac:dyDescent="0.35">
      <c r="B25" s="67"/>
      <c r="C25" s="67"/>
      <c r="D25" s="67"/>
      <c r="E25" s="67"/>
      <c r="F25" s="67"/>
      <c r="G25" s="67"/>
      <c r="H25" s="14"/>
      <c r="J25" s="67"/>
      <c r="K25" s="1"/>
      <c r="L25" s="5"/>
      <c r="M25" s="5"/>
      <c r="N25" s="5"/>
    </row>
    <row r="26" spans="1:14" ht="15" customHeight="1" x14ac:dyDescent="0.35">
      <c r="B26" s="67"/>
      <c r="C26" s="67"/>
      <c r="D26" s="67"/>
      <c r="E26" s="67"/>
      <c r="F26" s="67"/>
      <c r="G26" s="67"/>
      <c r="H26" s="14"/>
      <c r="J26" s="67"/>
      <c r="K26" s="1" t="s">
        <v>33</v>
      </c>
      <c r="L26" s="5">
        <v>170</v>
      </c>
      <c r="M26" s="5">
        <v>100</v>
      </c>
      <c r="N26" s="5">
        <v>70</v>
      </c>
    </row>
    <row r="27" spans="1:14" ht="15" customHeight="1" x14ac:dyDescent="0.35">
      <c r="B27" s="67"/>
      <c r="C27" s="67"/>
      <c r="D27" s="67"/>
      <c r="E27" s="67"/>
      <c r="F27" s="67"/>
      <c r="G27" s="67"/>
      <c r="H27" s="14"/>
      <c r="J27" s="67"/>
      <c r="K27" s="1"/>
      <c r="L27" s="5"/>
      <c r="M27" s="5"/>
      <c r="N27" s="5"/>
    </row>
    <row r="28" spans="1:14" ht="15" customHeight="1" x14ac:dyDescent="0.35">
      <c r="B28" s="67"/>
      <c r="C28" s="67"/>
      <c r="D28" s="67"/>
      <c r="E28" s="67"/>
      <c r="F28" s="67"/>
      <c r="G28" s="67"/>
      <c r="H28" s="14"/>
      <c r="J28" s="67"/>
      <c r="K28" s="1" t="s">
        <v>59</v>
      </c>
      <c r="L28" s="5">
        <v>200</v>
      </c>
      <c r="M28" s="5">
        <v>200</v>
      </c>
      <c r="N28" s="5">
        <v>0</v>
      </c>
    </row>
    <row r="29" spans="1:14" ht="15" customHeight="1" x14ac:dyDescent="0.35">
      <c r="B29" s="67"/>
      <c r="C29" s="67"/>
      <c r="D29" s="67"/>
      <c r="E29" s="67"/>
      <c r="F29" s="67"/>
      <c r="G29" s="67"/>
      <c r="H29" s="14"/>
      <c r="J29" s="67"/>
      <c r="K29" s="1"/>
      <c r="L29" s="5"/>
      <c r="M29" s="5"/>
      <c r="N29" s="5"/>
    </row>
    <row r="30" spans="1:14" ht="15" customHeight="1" x14ac:dyDescent="0.35">
      <c r="B30" s="67"/>
      <c r="C30" s="67"/>
      <c r="D30" s="67"/>
      <c r="E30" s="67"/>
      <c r="F30" s="67"/>
      <c r="G30" s="67"/>
      <c r="H30" s="14"/>
      <c r="J30" s="67"/>
      <c r="K30" s="1" t="s">
        <v>46</v>
      </c>
      <c r="L30" s="5">
        <v>300</v>
      </c>
      <c r="M30" s="5">
        <v>300</v>
      </c>
      <c r="N30" s="5">
        <v>0</v>
      </c>
    </row>
    <row r="31" spans="1:14" ht="15" customHeight="1" x14ac:dyDescent="0.35">
      <c r="B31" s="67"/>
      <c r="C31" s="67"/>
      <c r="D31" s="67"/>
      <c r="E31" s="67"/>
      <c r="F31" s="67"/>
      <c r="G31" s="67"/>
      <c r="H31" s="14"/>
      <c r="J31" s="67"/>
      <c r="K31" s="1"/>
      <c r="L31" s="5"/>
      <c r="M31" s="5"/>
      <c r="N31" s="5"/>
    </row>
    <row r="32" spans="1:14" ht="15" customHeight="1" x14ac:dyDescent="0.35">
      <c r="B32" s="67"/>
      <c r="C32" s="67"/>
      <c r="D32" s="67"/>
      <c r="E32" s="67"/>
      <c r="F32" s="67"/>
      <c r="G32" s="67"/>
      <c r="H32" s="14"/>
      <c r="J32" s="67"/>
      <c r="K32" s="1" t="s">
        <v>12</v>
      </c>
      <c r="L32" s="5">
        <v>1425</v>
      </c>
      <c r="M32" s="5">
        <v>1375</v>
      </c>
      <c r="N32" s="5">
        <v>50</v>
      </c>
    </row>
    <row r="33" spans="1:15" ht="15" customHeight="1" x14ac:dyDescent="0.35">
      <c r="B33" s="67"/>
      <c r="C33" s="67"/>
      <c r="D33" s="67"/>
      <c r="E33" s="67"/>
      <c r="F33" s="67"/>
      <c r="G33" s="67"/>
      <c r="H33" s="14"/>
      <c r="K33" s="1"/>
      <c r="L33" s="5"/>
      <c r="M33" s="5"/>
      <c r="N33" s="5"/>
    </row>
    <row r="34" spans="1:15" x14ac:dyDescent="0.35">
      <c r="B34" s="67"/>
      <c r="C34" s="67"/>
      <c r="D34" s="67"/>
      <c r="E34" s="67"/>
      <c r="F34" s="67"/>
      <c r="G34" s="67"/>
      <c r="H34" s="14"/>
      <c r="K34" s="55" t="s">
        <v>22</v>
      </c>
      <c r="L34" s="63">
        <v>7915</v>
      </c>
      <c r="M34" s="50">
        <v>7860</v>
      </c>
      <c r="N34" s="51">
        <v>55</v>
      </c>
    </row>
    <row r="35" spans="1:15" ht="15" customHeight="1" x14ac:dyDescent="0.35">
      <c r="B35" s="67"/>
      <c r="C35" s="67"/>
      <c r="D35" s="67"/>
      <c r="E35" s="67"/>
      <c r="F35" s="67"/>
      <c r="G35" s="67"/>
      <c r="H35" s="14"/>
      <c r="K35"/>
      <c r="L35"/>
      <c r="M35"/>
      <c r="N35"/>
    </row>
    <row r="36" spans="1:15" ht="15" customHeight="1" x14ac:dyDescent="0.35">
      <c r="E36" s="31"/>
      <c r="F36" s="32"/>
      <c r="G36" s="32"/>
      <c r="H36" s="36"/>
      <c r="K36"/>
      <c r="L36"/>
      <c r="M36"/>
      <c r="N36"/>
    </row>
    <row r="37" spans="1:15" ht="15" customHeight="1" x14ac:dyDescent="0.35">
      <c r="E37" s="31"/>
      <c r="F37" s="32"/>
      <c r="G37" s="32"/>
      <c r="H37" s="36"/>
      <c r="K37"/>
      <c r="L37"/>
      <c r="M37"/>
      <c r="N37"/>
    </row>
    <row r="38" spans="1:15" ht="15" customHeight="1" x14ac:dyDescent="0.35">
      <c r="E38" s="31"/>
      <c r="F38" s="32"/>
      <c r="G38" s="32"/>
      <c r="H38" s="36"/>
      <c r="K38"/>
      <c r="L38"/>
      <c r="M38"/>
      <c r="N38"/>
    </row>
    <row r="39" spans="1:15" ht="15" customHeight="1" x14ac:dyDescent="0.35">
      <c r="E39" s="31"/>
      <c r="F39" s="32"/>
      <c r="G39" s="32"/>
      <c r="H39" s="36"/>
      <c r="K39"/>
      <c r="L39"/>
      <c r="M39"/>
      <c r="N39"/>
    </row>
    <row r="40" spans="1:15" ht="15" customHeight="1" x14ac:dyDescent="0.35">
      <c r="E40" s="31"/>
      <c r="F40" s="32"/>
      <c r="G40" s="32"/>
      <c r="H40" s="36"/>
      <c r="K40"/>
      <c r="L40"/>
      <c r="M40"/>
      <c r="N40"/>
    </row>
    <row r="41" spans="1:15" ht="15" customHeight="1" x14ac:dyDescent="0.35">
      <c r="E41" s="31"/>
      <c r="F41" s="32"/>
      <c r="G41" s="32"/>
      <c r="H41" s="36"/>
      <c r="K41"/>
      <c r="L41"/>
      <c r="M41"/>
      <c r="N41"/>
    </row>
    <row r="42" spans="1:15" ht="15" customHeight="1" x14ac:dyDescent="0.35">
      <c r="K42"/>
      <c r="L42"/>
      <c r="M42"/>
      <c r="N42"/>
    </row>
    <row r="43" spans="1:15" ht="15" customHeight="1" x14ac:dyDescent="0.35">
      <c r="K43"/>
      <c r="L43"/>
      <c r="M43"/>
      <c r="N43"/>
    </row>
    <row r="44" spans="1:15" ht="15" customHeight="1" x14ac:dyDescent="0.35">
      <c r="K44"/>
      <c r="L44"/>
      <c r="M44"/>
      <c r="N44"/>
    </row>
    <row r="45" spans="1:15" ht="15" customHeight="1" x14ac:dyDescent="0.35">
      <c r="K45"/>
      <c r="L45"/>
      <c r="M45"/>
      <c r="N45"/>
    </row>
    <row r="46" spans="1:15" ht="15" customHeight="1" x14ac:dyDescent="0.35">
      <c r="J46"/>
      <c r="K46"/>
      <c r="L46"/>
      <c r="M46"/>
      <c r="N46"/>
    </row>
    <row r="47" spans="1:15" x14ac:dyDescent="0.35">
      <c r="B47"/>
      <c r="C47"/>
      <c r="D47"/>
      <c r="E47"/>
      <c r="F47"/>
      <c r="G47"/>
      <c r="H47"/>
      <c r="I47"/>
      <c r="J47"/>
      <c r="K47"/>
      <c r="L47"/>
      <c r="M47"/>
      <c r="N47"/>
      <c r="O47"/>
    </row>
    <row r="48" spans="1:15" customFormat="1" x14ac:dyDescent="0.35">
      <c r="A48" s="58"/>
    </row>
    <row r="49" spans="1:1" customFormat="1" x14ac:dyDescent="0.35">
      <c r="A49" s="58"/>
    </row>
    <row r="50" spans="1:1" customFormat="1" x14ac:dyDescent="0.35">
      <c r="A50" s="58"/>
    </row>
    <row r="51" spans="1:1" customFormat="1" x14ac:dyDescent="0.35">
      <c r="A51" s="58"/>
    </row>
    <row r="52" spans="1:1" customFormat="1" x14ac:dyDescent="0.35">
      <c r="A52" s="58"/>
    </row>
    <row r="53" spans="1:1" customFormat="1" x14ac:dyDescent="0.35">
      <c r="A53" s="58"/>
    </row>
    <row r="54" spans="1:1" customFormat="1" x14ac:dyDescent="0.35">
      <c r="A54" s="58"/>
    </row>
    <row r="55" spans="1:1" customFormat="1" x14ac:dyDescent="0.35">
      <c r="A55" s="58"/>
    </row>
    <row r="56" spans="1:1" customFormat="1" x14ac:dyDescent="0.35">
      <c r="A56" s="58"/>
    </row>
    <row r="57" spans="1:1" customFormat="1" x14ac:dyDescent="0.35">
      <c r="A57" s="58"/>
    </row>
    <row r="58" spans="1:1" customFormat="1" x14ac:dyDescent="0.35">
      <c r="A58" s="58"/>
    </row>
    <row r="59" spans="1:1" customFormat="1" x14ac:dyDescent="0.35">
      <c r="A59" s="58"/>
    </row>
    <row r="60" spans="1:1" customFormat="1" x14ac:dyDescent="0.35">
      <c r="A60" s="58"/>
    </row>
    <row r="61" spans="1:1" customFormat="1" x14ac:dyDescent="0.35">
      <c r="A61" s="58"/>
    </row>
    <row r="62" spans="1:1" customFormat="1" x14ac:dyDescent="0.35">
      <c r="A62" s="58"/>
    </row>
    <row r="63" spans="1:1" customFormat="1" x14ac:dyDescent="0.35">
      <c r="A63" s="58"/>
    </row>
    <row r="64" spans="1:1" customFormat="1" x14ac:dyDescent="0.35">
      <c r="A64" s="58"/>
    </row>
    <row r="65" spans="1:1" customFormat="1" x14ac:dyDescent="0.35">
      <c r="A65" s="58"/>
    </row>
    <row r="66" spans="1:1" customFormat="1" x14ac:dyDescent="0.35">
      <c r="A66" s="58"/>
    </row>
    <row r="67" spans="1:1" customFormat="1" x14ac:dyDescent="0.35">
      <c r="A67" s="58"/>
    </row>
    <row r="68" spans="1:1" customFormat="1" x14ac:dyDescent="0.35">
      <c r="A68" s="58"/>
    </row>
    <row r="69" spans="1:1" customFormat="1" x14ac:dyDescent="0.35">
      <c r="A69" s="58"/>
    </row>
    <row r="70" spans="1:1" customFormat="1" x14ac:dyDescent="0.35">
      <c r="A70" s="58"/>
    </row>
    <row r="71" spans="1:1" customFormat="1" x14ac:dyDescent="0.35">
      <c r="A71" s="58"/>
    </row>
    <row r="72" spans="1:1" customFormat="1" x14ac:dyDescent="0.35">
      <c r="A72" s="58"/>
    </row>
    <row r="73" spans="1:1" customFormat="1" x14ac:dyDescent="0.35">
      <c r="A73" s="58"/>
    </row>
    <row r="74" spans="1:1" customFormat="1" x14ac:dyDescent="0.35">
      <c r="A74" s="58"/>
    </row>
    <row r="75" spans="1:1" customFormat="1" x14ac:dyDescent="0.35">
      <c r="A75" s="58"/>
    </row>
    <row r="76" spans="1:1" customFormat="1" x14ac:dyDescent="0.35">
      <c r="A76" s="58"/>
    </row>
    <row r="77" spans="1:1" customFormat="1" x14ac:dyDescent="0.35">
      <c r="A77" s="58"/>
    </row>
    <row r="78" spans="1:1" customFormat="1" x14ac:dyDescent="0.35">
      <c r="A78" s="58"/>
    </row>
    <row r="79" spans="1:1" customFormat="1" x14ac:dyDescent="0.35">
      <c r="A79" s="58"/>
    </row>
    <row r="80" spans="1:1" customFormat="1" x14ac:dyDescent="0.35">
      <c r="A80" s="58"/>
    </row>
    <row r="81" spans="1:1" customFormat="1" x14ac:dyDescent="0.35">
      <c r="A81" s="58"/>
    </row>
    <row r="82" spans="1:1" customFormat="1" x14ac:dyDescent="0.35">
      <c r="A82" s="58"/>
    </row>
    <row r="83" spans="1:1" customFormat="1" x14ac:dyDescent="0.35">
      <c r="A83" s="58"/>
    </row>
    <row r="84" spans="1:1" customFormat="1" x14ac:dyDescent="0.35">
      <c r="A84" s="58"/>
    </row>
    <row r="85" spans="1:1" customFormat="1" x14ac:dyDescent="0.35">
      <c r="A85" s="58"/>
    </row>
    <row r="86" spans="1:1" customFormat="1" x14ac:dyDescent="0.35">
      <c r="A86" s="58"/>
    </row>
    <row r="87" spans="1:1" customFormat="1" x14ac:dyDescent="0.35">
      <c r="A87" s="58"/>
    </row>
    <row r="88" spans="1:1" customFormat="1" x14ac:dyDescent="0.35">
      <c r="A88" s="58"/>
    </row>
    <row r="89" spans="1:1" customFormat="1" x14ac:dyDescent="0.35">
      <c r="A89" s="58"/>
    </row>
    <row r="90" spans="1:1" customFormat="1" x14ac:dyDescent="0.35">
      <c r="A90" s="58"/>
    </row>
    <row r="91" spans="1:1" customFormat="1" x14ac:dyDescent="0.35">
      <c r="A91" s="58"/>
    </row>
    <row r="92" spans="1:1" customFormat="1" x14ac:dyDescent="0.35">
      <c r="A92" s="58"/>
    </row>
    <row r="93" spans="1:1" customFormat="1" x14ac:dyDescent="0.35">
      <c r="A93" s="58"/>
    </row>
    <row r="94" spans="1:1" customFormat="1" x14ac:dyDescent="0.35">
      <c r="A94" s="58"/>
    </row>
    <row r="95" spans="1:1" customFormat="1" x14ac:dyDescent="0.35">
      <c r="A95" s="58"/>
    </row>
    <row r="96" spans="1:1" customFormat="1" x14ac:dyDescent="0.35">
      <c r="A96" s="58"/>
    </row>
    <row r="97" spans="1:1" customFormat="1" x14ac:dyDescent="0.35">
      <c r="A97" s="58"/>
    </row>
    <row r="98" spans="1:1" customFormat="1" x14ac:dyDescent="0.35">
      <c r="A98" s="58"/>
    </row>
    <row r="99" spans="1:1" customFormat="1" x14ac:dyDescent="0.35">
      <c r="A99" s="58"/>
    </row>
    <row r="100" spans="1:1" customFormat="1" x14ac:dyDescent="0.35">
      <c r="A100" s="58"/>
    </row>
    <row r="101" spans="1:1" customFormat="1" x14ac:dyDescent="0.35">
      <c r="A101" s="58"/>
    </row>
    <row r="102" spans="1:1" customFormat="1" x14ac:dyDescent="0.35">
      <c r="A102" s="58"/>
    </row>
    <row r="103" spans="1:1" customFormat="1" x14ac:dyDescent="0.35">
      <c r="A103" s="58"/>
    </row>
    <row r="104" spans="1:1" customFormat="1" x14ac:dyDescent="0.35">
      <c r="A104" s="58"/>
    </row>
    <row r="105" spans="1:1" customFormat="1" x14ac:dyDescent="0.35">
      <c r="A105" s="58"/>
    </row>
    <row r="106" spans="1:1" customFormat="1" x14ac:dyDescent="0.35">
      <c r="A106" s="58"/>
    </row>
    <row r="107" spans="1:1" customFormat="1" x14ac:dyDescent="0.35">
      <c r="A107" s="58"/>
    </row>
    <row r="108" spans="1:1" customFormat="1" x14ac:dyDescent="0.35">
      <c r="A108" s="58"/>
    </row>
    <row r="109" spans="1:1" customFormat="1" x14ac:dyDescent="0.35">
      <c r="A109" s="58"/>
    </row>
    <row r="110" spans="1:1" customFormat="1" x14ac:dyDescent="0.35">
      <c r="A110" s="58"/>
    </row>
    <row r="111" spans="1:1" customFormat="1" x14ac:dyDescent="0.35">
      <c r="A111" s="58"/>
    </row>
    <row r="112" spans="1:1" customFormat="1" x14ac:dyDescent="0.35">
      <c r="A112" s="58"/>
    </row>
    <row r="113" spans="1:1" customFormat="1" x14ac:dyDescent="0.35">
      <c r="A113" s="58"/>
    </row>
    <row r="114" spans="1:1" customFormat="1" x14ac:dyDescent="0.35">
      <c r="A114" s="58"/>
    </row>
    <row r="115" spans="1:1" customFormat="1" x14ac:dyDescent="0.35">
      <c r="A115" s="58"/>
    </row>
    <row r="116" spans="1:1" customFormat="1" x14ac:dyDescent="0.35">
      <c r="A116" s="58"/>
    </row>
    <row r="117" spans="1:1" customFormat="1" x14ac:dyDescent="0.35">
      <c r="A117" s="58"/>
    </row>
    <row r="118" spans="1:1" customFormat="1" x14ac:dyDescent="0.35">
      <c r="A118" s="58"/>
    </row>
    <row r="119" spans="1:1" customFormat="1" x14ac:dyDescent="0.35">
      <c r="A119" s="58"/>
    </row>
    <row r="120" spans="1:1" customFormat="1" x14ac:dyDescent="0.35">
      <c r="A120" s="58"/>
    </row>
    <row r="121" spans="1:1" customFormat="1" x14ac:dyDescent="0.35">
      <c r="A121" s="58"/>
    </row>
    <row r="122" spans="1:1" customFormat="1" x14ac:dyDescent="0.35">
      <c r="A122" s="58"/>
    </row>
    <row r="123" spans="1:1" customFormat="1" x14ac:dyDescent="0.35">
      <c r="A123" s="58"/>
    </row>
    <row r="124" spans="1:1" customFormat="1" x14ac:dyDescent="0.35">
      <c r="A124" s="58"/>
    </row>
    <row r="125" spans="1:1" customFormat="1" x14ac:dyDescent="0.35">
      <c r="A125" s="58"/>
    </row>
    <row r="126" spans="1:1" customFormat="1" x14ac:dyDescent="0.35">
      <c r="A126" s="58"/>
    </row>
    <row r="127" spans="1:1" customFormat="1" x14ac:dyDescent="0.35">
      <c r="A127" s="58"/>
    </row>
    <row r="128" spans="1:1" customFormat="1" x14ac:dyDescent="0.35">
      <c r="A128" s="58"/>
    </row>
    <row r="129" spans="1:1" customFormat="1" x14ac:dyDescent="0.35">
      <c r="A129" s="58"/>
    </row>
    <row r="130" spans="1:1" customFormat="1" x14ac:dyDescent="0.35">
      <c r="A130" s="58"/>
    </row>
    <row r="131" spans="1:1" customFormat="1" x14ac:dyDescent="0.35">
      <c r="A131" s="58"/>
    </row>
    <row r="132" spans="1:1" customFormat="1" x14ac:dyDescent="0.35">
      <c r="A132" s="58"/>
    </row>
    <row r="133" spans="1:1" customFormat="1" x14ac:dyDescent="0.35">
      <c r="A133" s="58"/>
    </row>
    <row r="134" spans="1:1" customFormat="1" x14ac:dyDescent="0.35">
      <c r="A134" s="58"/>
    </row>
    <row r="135" spans="1:1" customFormat="1" x14ac:dyDescent="0.35">
      <c r="A135" s="58"/>
    </row>
    <row r="136" spans="1:1" customFormat="1" x14ac:dyDescent="0.35">
      <c r="A136" s="58"/>
    </row>
    <row r="137" spans="1:1" customFormat="1" x14ac:dyDescent="0.35">
      <c r="A137" s="58"/>
    </row>
    <row r="138" spans="1:1" customFormat="1" x14ac:dyDescent="0.35">
      <c r="A138" s="58"/>
    </row>
    <row r="139" spans="1:1" customFormat="1" x14ac:dyDescent="0.35">
      <c r="A139" s="58"/>
    </row>
    <row r="140" spans="1:1" customFormat="1" x14ac:dyDescent="0.35">
      <c r="A140" s="58"/>
    </row>
    <row r="141" spans="1:1" customFormat="1" x14ac:dyDescent="0.35">
      <c r="A141" s="58"/>
    </row>
    <row r="142" spans="1:1" customFormat="1" x14ac:dyDescent="0.35">
      <c r="A142" s="58"/>
    </row>
    <row r="143" spans="1:1" customFormat="1" x14ac:dyDescent="0.35">
      <c r="A143" s="58"/>
    </row>
    <row r="144" spans="1:1" customFormat="1" x14ac:dyDescent="0.35">
      <c r="A144" s="58"/>
    </row>
    <row r="145" spans="1:1" customFormat="1" x14ac:dyDescent="0.35">
      <c r="A145" s="58"/>
    </row>
    <row r="146" spans="1:1" customFormat="1" x14ac:dyDescent="0.35">
      <c r="A146" s="58"/>
    </row>
    <row r="147" spans="1:1" customFormat="1" x14ac:dyDescent="0.35">
      <c r="A147" s="58"/>
    </row>
    <row r="148" spans="1:1" customFormat="1" x14ac:dyDescent="0.35">
      <c r="A148" s="58"/>
    </row>
    <row r="149" spans="1:1" customFormat="1" x14ac:dyDescent="0.35">
      <c r="A149" s="58"/>
    </row>
    <row r="150" spans="1:1" customFormat="1" x14ac:dyDescent="0.35">
      <c r="A150" s="58"/>
    </row>
    <row r="151" spans="1:1" customFormat="1" x14ac:dyDescent="0.35">
      <c r="A151" s="58"/>
    </row>
    <row r="152" spans="1:1" customFormat="1" x14ac:dyDescent="0.35">
      <c r="A152" s="58"/>
    </row>
    <row r="153" spans="1:1" customFormat="1" x14ac:dyDescent="0.35">
      <c r="A153" s="58"/>
    </row>
    <row r="154" spans="1:1" customFormat="1" x14ac:dyDescent="0.35">
      <c r="A154" s="58"/>
    </row>
    <row r="155" spans="1:1" customFormat="1" x14ac:dyDescent="0.35">
      <c r="A155" s="58"/>
    </row>
    <row r="156" spans="1:1" customFormat="1" x14ac:dyDescent="0.35">
      <c r="A156" s="58"/>
    </row>
    <row r="157" spans="1:1" customFormat="1" x14ac:dyDescent="0.35">
      <c r="A157" s="58"/>
    </row>
    <row r="158" spans="1:1" customFormat="1" x14ac:dyDescent="0.35">
      <c r="A158" s="58"/>
    </row>
    <row r="159" spans="1:1" customFormat="1" x14ac:dyDescent="0.35">
      <c r="A159" s="58"/>
    </row>
    <row r="160" spans="1:1" customFormat="1" x14ac:dyDescent="0.35">
      <c r="A160" s="58"/>
    </row>
    <row r="161" spans="1:14" customFormat="1" x14ac:dyDescent="0.35">
      <c r="A161" s="58"/>
    </row>
    <row r="162" spans="1:14" customFormat="1" x14ac:dyDescent="0.35">
      <c r="A162" s="58"/>
    </row>
    <row r="163" spans="1:14" customFormat="1" x14ac:dyDescent="0.35">
      <c r="A163" s="58"/>
    </row>
    <row r="164" spans="1:14" customFormat="1" x14ac:dyDescent="0.35">
      <c r="A164" s="58"/>
    </row>
    <row r="165" spans="1:14" customFormat="1" x14ac:dyDescent="0.35">
      <c r="A165" s="58"/>
    </row>
    <row r="166" spans="1:14" customFormat="1" x14ac:dyDescent="0.35">
      <c r="A166" s="58"/>
    </row>
    <row r="167" spans="1:14" customFormat="1" x14ac:dyDescent="0.35">
      <c r="A167" s="58"/>
    </row>
    <row r="168" spans="1:14" customFormat="1" x14ac:dyDescent="0.35">
      <c r="A168" s="58"/>
    </row>
    <row r="169" spans="1:14" customFormat="1" x14ac:dyDescent="0.35">
      <c r="A169" s="58"/>
    </row>
    <row r="170" spans="1:14" customFormat="1" x14ac:dyDescent="0.35">
      <c r="A170" s="58"/>
    </row>
    <row r="171" spans="1:14" customFormat="1" x14ac:dyDescent="0.35">
      <c r="A171" s="58"/>
    </row>
    <row r="172" spans="1:14" customFormat="1" x14ac:dyDescent="0.35">
      <c r="A172" s="58"/>
      <c r="J172" s="8"/>
      <c r="K172" s="8"/>
      <c r="L172" s="8"/>
      <c r="M172" s="8"/>
      <c r="N172" s="8"/>
    </row>
  </sheetData>
  <mergeCells count="15">
    <mergeCell ref="B20:G35"/>
    <mergeCell ref="M1:N1"/>
    <mergeCell ref="J2:N6"/>
    <mergeCell ref="J9:J32"/>
    <mergeCell ref="B8:B11"/>
    <mergeCell ref="F8:F11"/>
    <mergeCell ref="G8:G11"/>
    <mergeCell ref="F13:F17"/>
    <mergeCell ref="G13:G17"/>
    <mergeCell ref="B13:B17"/>
    <mergeCell ref="C3:F3"/>
    <mergeCell ref="C4:F4"/>
    <mergeCell ref="C5:F5"/>
    <mergeCell ref="F1:H1"/>
    <mergeCell ref="B1:E1"/>
  </mergeCells>
  <hyperlinks>
    <hyperlink ref="F1:H1" location="'Monthly Expenses'!A1" tooltip="Select to navigate to Monthly Expenses worksheet" display="Monthly Expenses" xr:uid="{5C8A0561-64C9-4FB8-8073-365441A7EF52}"/>
  </hyperlinks>
  <printOptions horizontalCentered="1" verticalCentered="1"/>
  <pageMargins left="0.25" right="0.25" top="0.25" bottom="0.25" header="0.3" footer="0.3"/>
  <pageSetup fitToWidth="0" fitToHeight="0" orientation="portrait" horizontalDpi="200" verticalDpi="200"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G351"/>
  <sheetViews>
    <sheetView showGridLines="0" zoomScaleNormal="100" workbookViewId="0">
      <pane ySplit="2" topLeftCell="A3" activePane="bottomLeft" state="frozen"/>
      <selection activeCell="P1" sqref="P1:P1048576"/>
      <selection pane="bottomLeft"/>
    </sheetView>
  </sheetViews>
  <sheetFormatPr defaultRowHeight="13.5" x14ac:dyDescent="0.35"/>
  <cols>
    <col min="1" max="1" width="2.58203125" style="57" customWidth="1"/>
    <col min="2" max="2" width="26.75" customWidth="1"/>
    <col min="3" max="3" width="21.58203125" customWidth="1"/>
    <col min="4" max="4" width="16.25" customWidth="1"/>
    <col min="5" max="6" width="13.25" customWidth="1"/>
    <col min="7" max="7" width="22.5" customWidth="1"/>
    <col min="8" max="8" width="2.58203125" customWidth="1"/>
  </cols>
  <sheetData>
    <row r="1" spans="1:7" ht="46.5" customHeight="1" x14ac:dyDescent="0.35">
      <c r="A1" s="58" t="s">
        <v>128</v>
      </c>
      <c r="B1" s="80" t="s">
        <v>94</v>
      </c>
      <c r="C1" s="80"/>
      <c r="D1" s="80"/>
      <c r="E1" s="80"/>
      <c r="F1" s="81" t="s">
        <v>99</v>
      </c>
      <c r="G1" s="81"/>
    </row>
    <row r="2" spans="1:7" ht="25.5" customHeight="1" x14ac:dyDescent="0.35">
      <c r="A2" s="57" t="s">
        <v>129</v>
      </c>
      <c r="B2" s="6" t="s">
        <v>1</v>
      </c>
      <c r="C2" s="6" t="s">
        <v>0</v>
      </c>
      <c r="D2" s="6" t="s">
        <v>2</v>
      </c>
      <c r="E2" s="6" t="s">
        <v>3</v>
      </c>
      <c r="F2" s="6" t="s">
        <v>4</v>
      </c>
      <c r="G2" s="6" t="s">
        <v>68</v>
      </c>
    </row>
    <row r="3" spans="1:7" ht="16.5" customHeight="1" x14ac:dyDescent="0.35">
      <c r="B3" s="2" t="s">
        <v>76</v>
      </c>
      <c r="C3" s="2" t="s">
        <v>72</v>
      </c>
      <c r="D3" s="37">
        <v>40</v>
      </c>
      <c r="E3" s="37">
        <v>40</v>
      </c>
      <c r="F3" s="37">
        <f>BudgetDetails[[#This Row],[Projected Cost]]-BudgetDetails[[#This Row],[Actual Cost]]</f>
        <v>0</v>
      </c>
      <c r="G3" s="3">
        <f>BudgetDetails[[#This Row],[Actual Cost]]</f>
        <v>40</v>
      </c>
    </row>
    <row r="4" spans="1:7" ht="16.5" customHeight="1" x14ac:dyDescent="0.35">
      <c r="B4" s="2" t="s">
        <v>23</v>
      </c>
      <c r="C4" s="2" t="s">
        <v>72</v>
      </c>
      <c r="D4" s="37"/>
      <c r="E4" s="37"/>
      <c r="F4" s="37">
        <f>BudgetDetails[[#This Row],[Projected Cost]]-BudgetDetails[[#This Row],[Actual Cost]]</f>
        <v>0</v>
      </c>
      <c r="G4" s="3">
        <f>BudgetDetails[[#This Row],[Actual Cost]]</f>
        <v>0</v>
      </c>
    </row>
    <row r="5" spans="1:7" ht="16.5" customHeight="1" x14ac:dyDescent="0.35">
      <c r="B5" s="2" t="s">
        <v>75</v>
      </c>
      <c r="C5" s="2" t="s">
        <v>72</v>
      </c>
      <c r="D5" s="37"/>
      <c r="E5" s="37"/>
      <c r="F5" s="37">
        <f>BudgetDetails[[#This Row],[Projected Cost]]-BudgetDetails[[#This Row],[Actual Cost]]</f>
        <v>0</v>
      </c>
      <c r="G5" s="3">
        <f>BudgetDetails[[#This Row],[Actual Cost]]</f>
        <v>0</v>
      </c>
    </row>
    <row r="6" spans="1:7" ht="16.5" customHeight="1" x14ac:dyDescent="0.35">
      <c r="B6" s="2" t="s">
        <v>74</v>
      </c>
      <c r="C6" s="2" t="s">
        <v>72</v>
      </c>
      <c r="D6" s="37">
        <v>100</v>
      </c>
      <c r="E6" s="37">
        <v>100</v>
      </c>
      <c r="F6" s="37">
        <f>BudgetDetails[[#This Row],[Projected Cost]]-BudgetDetails[[#This Row],[Actual Cost]]</f>
        <v>0</v>
      </c>
      <c r="G6" s="3">
        <f>BudgetDetails[[#This Row],[Actual Cost]]</f>
        <v>100</v>
      </c>
    </row>
    <row r="7" spans="1:7" ht="16.5" customHeight="1" x14ac:dyDescent="0.35">
      <c r="B7" s="2" t="s">
        <v>27</v>
      </c>
      <c r="C7" s="2" t="s">
        <v>25</v>
      </c>
      <c r="D7" s="37">
        <v>50</v>
      </c>
      <c r="E7" s="37">
        <v>40</v>
      </c>
      <c r="F7" s="37">
        <f>BudgetDetails[[#This Row],[Projected Cost]]-BudgetDetails[[#This Row],[Actual Cost]]</f>
        <v>10</v>
      </c>
      <c r="G7" s="3">
        <f>BudgetDetails[[#This Row],[Actual Cost]]</f>
        <v>40</v>
      </c>
    </row>
    <row r="8" spans="1:7" ht="16.5" customHeight="1" x14ac:dyDescent="0.35">
      <c r="B8" s="2" t="s">
        <v>29</v>
      </c>
      <c r="C8" s="2" t="s">
        <v>25</v>
      </c>
      <c r="D8" s="37">
        <v>200</v>
      </c>
      <c r="E8" s="37">
        <v>150</v>
      </c>
      <c r="F8" s="37">
        <f>BudgetDetails[[#This Row],[Projected Cost]]-BudgetDetails[[#This Row],[Actual Cost]]</f>
        <v>50</v>
      </c>
      <c r="G8" s="3">
        <f>BudgetDetails[[#This Row],[Actual Cost]]</f>
        <v>150</v>
      </c>
    </row>
    <row r="9" spans="1:7" ht="16.5" customHeight="1" x14ac:dyDescent="0.35">
      <c r="B9" s="2" t="s">
        <v>26</v>
      </c>
      <c r="C9" s="2" t="s">
        <v>25</v>
      </c>
      <c r="D9" s="37">
        <v>50</v>
      </c>
      <c r="E9" s="37">
        <v>28</v>
      </c>
      <c r="F9" s="37">
        <f>BudgetDetails[[#This Row],[Projected Cost]]-BudgetDetails[[#This Row],[Actual Cost]]</f>
        <v>22</v>
      </c>
      <c r="G9" s="3">
        <f>BudgetDetails[[#This Row],[Actual Cost]]</f>
        <v>28</v>
      </c>
    </row>
    <row r="10" spans="1:7" ht="16.5" customHeight="1" x14ac:dyDescent="0.35">
      <c r="B10" s="2" t="s">
        <v>64</v>
      </c>
      <c r="C10" s="2" t="s">
        <v>25</v>
      </c>
      <c r="D10" s="37">
        <v>50</v>
      </c>
      <c r="E10" s="37">
        <v>30</v>
      </c>
      <c r="F10" s="37">
        <f>BudgetDetails[[#This Row],[Projected Cost]]-BudgetDetails[[#This Row],[Actual Cost]]</f>
        <v>20</v>
      </c>
      <c r="G10" s="3">
        <f>BudgetDetails[[#This Row],[Actual Cost]]</f>
        <v>30</v>
      </c>
    </row>
    <row r="11" spans="1:7" ht="16.5" customHeight="1" x14ac:dyDescent="0.35">
      <c r="B11" s="2" t="s">
        <v>28</v>
      </c>
      <c r="C11" s="2" t="s">
        <v>25</v>
      </c>
      <c r="D11" s="37">
        <v>0</v>
      </c>
      <c r="E11" s="37">
        <v>40</v>
      </c>
      <c r="F11" s="37">
        <f>BudgetDetails[[#This Row],[Projected Cost]]-BudgetDetails[[#This Row],[Actual Cost]]</f>
        <v>-40</v>
      </c>
      <c r="G11" s="3">
        <f>BudgetDetails[[#This Row],[Actual Cost]]</f>
        <v>40</v>
      </c>
    </row>
    <row r="12" spans="1:7" ht="16.5" customHeight="1" x14ac:dyDescent="0.35">
      <c r="B12" s="2" t="s">
        <v>39</v>
      </c>
      <c r="C12" s="2" t="s">
        <v>25</v>
      </c>
      <c r="D12" s="37">
        <v>20</v>
      </c>
      <c r="E12" s="37">
        <v>50</v>
      </c>
      <c r="F12" s="37">
        <f>BudgetDetails[[#This Row],[Projected Cost]]-BudgetDetails[[#This Row],[Actual Cost]]</f>
        <v>-30</v>
      </c>
      <c r="G12" s="3">
        <f>BudgetDetails[[#This Row],[Actual Cost]]</f>
        <v>50</v>
      </c>
    </row>
    <row r="13" spans="1:7" ht="16.5" customHeight="1" x14ac:dyDescent="0.35">
      <c r="B13" s="2" t="s">
        <v>38</v>
      </c>
      <c r="C13" s="2" t="s">
        <v>25</v>
      </c>
      <c r="D13" s="37">
        <v>30</v>
      </c>
      <c r="E13" s="37">
        <v>20</v>
      </c>
      <c r="F13" s="37">
        <f>BudgetDetails[[#This Row],[Projected Cost]]-BudgetDetails[[#This Row],[Actual Cost]]</f>
        <v>10</v>
      </c>
      <c r="G13" s="3">
        <f>BudgetDetails[[#This Row],[Actual Cost]]</f>
        <v>20</v>
      </c>
    </row>
    <row r="14" spans="1:7" ht="16.5" customHeight="1" x14ac:dyDescent="0.35">
      <c r="B14" s="2" t="s">
        <v>21</v>
      </c>
      <c r="C14" s="2" t="s">
        <v>19</v>
      </c>
      <c r="D14" s="37">
        <v>1000</v>
      </c>
      <c r="E14" s="37">
        <v>1200</v>
      </c>
      <c r="F14" s="37">
        <f>BudgetDetails[[#This Row],[Projected Cost]]-BudgetDetails[[#This Row],[Actual Cost]]</f>
        <v>-200</v>
      </c>
      <c r="G14" s="3">
        <f>BudgetDetails[[#This Row],[Actual Cost]]</f>
        <v>1200</v>
      </c>
    </row>
    <row r="15" spans="1:7" ht="16.5" customHeight="1" x14ac:dyDescent="0.35">
      <c r="B15" s="2" t="s">
        <v>20</v>
      </c>
      <c r="C15" s="2" t="s">
        <v>19</v>
      </c>
      <c r="D15" s="37">
        <v>100</v>
      </c>
      <c r="E15" s="37">
        <v>120</v>
      </c>
      <c r="F15" s="37">
        <f>BudgetDetails[[#This Row],[Projected Cost]]-BudgetDetails[[#This Row],[Actual Cost]]</f>
        <v>-20</v>
      </c>
      <c r="G15" s="3">
        <f>BudgetDetails[[#This Row],[Actual Cost]]</f>
        <v>120</v>
      </c>
    </row>
    <row r="16" spans="1:7" ht="16.5" customHeight="1" x14ac:dyDescent="0.35">
      <c r="B16" s="2" t="s">
        <v>31</v>
      </c>
      <c r="C16" s="2" t="s">
        <v>30</v>
      </c>
      <c r="D16" s="37">
        <v>75</v>
      </c>
      <c r="E16" s="37">
        <v>100</v>
      </c>
      <c r="F16" s="37">
        <f>BudgetDetails[[#This Row],[Projected Cost]]-BudgetDetails[[#This Row],[Actual Cost]]</f>
        <v>-25</v>
      </c>
      <c r="G16" s="3">
        <f>BudgetDetails[[#This Row],[Actual Cost]]</f>
        <v>100</v>
      </c>
    </row>
    <row r="17" spans="2:7" ht="16.5" customHeight="1" x14ac:dyDescent="0.35">
      <c r="B17" s="2" t="s">
        <v>32</v>
      </c>
      <c r="C17" s="2" t="s">
        <v>30</v>
      </c>
      <c r="D17" s="37">
        <v>25</v>
      </c>
      <c r="E17" s="37">
        <v>25</v>
      </c>
      <c r="F17" s="37">
        <f>BudgetDetails[[#This Row],[Projected Cost]]-BudgetDetails[[#This Row],[Actual Cost]]</f>
        <v>0</v>
      </c>
      <c r="G17" s="3">
        <f>BudgetDetails[[#This Row],[Actual Cost]]</f>
        <v>25</v>
      </c>
    </row>
    <row r="18" spans="2:7" ht="16.5" customHeight="1" x14ac:dyDescent="0.35">
      <c r="B18" s="2" t="s">
        <v>69</v>
      </c>
      <c r="C18" s="2" t="s">
        <v>30</v>
      </c>
      <c r="D18" s="37"/>
      <c r="E18" s="37"/>
      <c r="F18" s="37">
        <f>BudgetDetails[[#This Row],[Projected Cost]]-BudgetDetails[[#This Row],[Actual Cost]]</f>
        <v>0</v>
      </c>
      <c r="G18" s="3">
        <f>BudgetDetails[[#This Row],[Actual Cost]]</f>
        <v>0</v>
      </c>
    </row>
    <row r="19" spans="2:7" ht="16.5" customHeight="1" x14ac:dyDescent="0.35">
      <c r="B19" s="2" t="s">
        <v>70</v>
      </c>
      <c r="C19" s="2" t="s">
        <v>30</v>
      </c>
      <c r="D19" s="37"/>
      <c r="E19" s="37"/>
      <c r="F19" s="37">
        <f>BudgetDetails[[#This Row],[Projected Cost]]-BudgetDetails[[#This Row],[Actual Cost]]</f>
        <v>0</v>
      </c>
      <c r="G19" s="3">
        <f>BudgetDetails[[#This Row],[Actual Cost]]</f>
        <v>0</v>
      </c>
    </row>
    <row r="20" spans="2:7" ht="16.5" customHeight="1" x14ac:dyDescent="0.35">
      <c r="B20" s="2" t="s">
        <v>63</v>
      </c>
      <c r="C20" s="2" t="s">
        <v>5</v>
      </c>
      <c r="D20" s="37">
        <v>100</v>
      </c>
      <c r="E20" s="37">
        <v>100</v>
      </c>
      <c r="F20" s="37">
        <f>BudgetDetails[[#This Row],[Projected Cost]]-BudgetDetails[[#This Row],[Actual Cost]]</f>
        <v>0</v>
      </c>
      <c r="G20" s="3">
        <f>BudgetDetails[[#This Row],[Actual Cost]]</f>
        <v>100</v>
      </c>
    </row>
    <row r="21" spans="2:7" ht="16.5" customHeight="1" x14ac:dyDescent="0.35">
      <c r="B21" s="2" t="s">
        <v>8</v>
      </c>
      <c r="C21" s="2" t="s">
        <v>5</v>
      </c>
      <c r="D21" s="37">
        <v>45</v>
      </c>
      <c r="E21" s="37">
        <v>50</v>
      </c>
      <c r="F21" s="37">
        <f>BudgetDetails[[#This Row],[Projected Cost]]-BudgetDetails[[#This Row],[Actual Cost]]</f>
        <v>-5</v>
      </c>
      <c r="G21" s="3">
        <f>BudgetDetails[[#This Row],[Actual Cost]]</f>
        <v>50</v>
      </c>
    </row>
    <row r="22" spans="2:7" ht="16.5" customHeight="1" x14ac:dyDescent="0.35">
      <c r="B22" s="2" t="s">
        <v>10</v>
      </c>
      <c r="C22" s="2" t="s">
        <v>5</v>
      </c>
      <c r="D22" s="37">
        <v>300</v>
      </c>
      <c r="E22" s="37">
        <v>400</v>
      </c>
      <c r="F22" s="37">
        <f>BudgetDetails[[#This Row],[Projected Cost]]-BudgetDetails[[#This Row],[Actual Cost]]</f>
        <v>-100</v>
      </c>
      <c r="G22" s="3">
        <f>BudgetDetails[[#This Row],[Actual Cost]]</f>
        <v>400</v>
      </c>
    </row>
    <row r="23" spans="2:7" ht="16.5" customHeight="1" x14ac:dyDescent="0.35">
      <c r="B23" s="2" t="s">
        <v>57</v>
      </c>
      <c r="C23" s="2" t="s">
        <v>5</v>
      </c>
      <c r="D23" s="37">
        <v>200</v>
      </c>
      <c r="E23" s="37"/>
      <c r="F23" s="37">
        <f>BudgetDetails[[#This Row],[Projected Cost]]-BudgetDetails[[#This Row],[Actual Cost]]</f>
        <v>200</v>
      </c>
      <c r="G23" s="3">
        <f>BudgetDetails[[#This Row],[Actual Cost]]</f>
        <v>0</v>
      </c>
    </row>
    <row r="24" spans="2:7" ht="16.5" customHeight="1" x14ac:dyDescent="0.35">
      <c r="B24" s="2" t="s">
        <v>9</v>
      </c>
      <c r="C24" s="2" t="s">
        <v>5</v>
      </c>
      <c r="D24" s="37">
        <v>200</v>
      </c>
      <c r="E24" s="37">
        <v>150</v>
      </c>
      <c r="F24" s="37">
        <f>BudgetDetails[[#This Row],[Projected Cost]]-BudgetDetails[[#This Row],[Actual Cost]]</f>
        <v>50</v>
      </c>
      <c r="G24" s="3">
        <f>BudgetDetails[[#This Row],[Actual Cost]]</f>
        <v>150</v>
      </c>
    </row>
    <row r="25" spans="2:7" ht="16.5" customHeight="1" x14ac:dyDescent="0.35">
      <c r="B25" s="2" t="s">
        <v>11</v>
      </c>
      <c r="C25" s="2" t="s">
        <v>5</v>
      </c>
      <c r="D25" s="37">
        <v>1700</v>
      </c>
      <c r="E25" s="37">
        <v>1700</v>
      </c>
      <c r="F25" s="37">
        <f>BudgetDetails[[#This Row],[Projected Cost]]-BudgetDetails[[#This Row],[Actual Cost]]</f>
        <v>0</v>
      </c>
      <c r="G25" s="3">
        <f>BudgetDetails[[#This Row],[Actual Cost]]</f>
        <v>1700</v>
      </c>
    </row>
    <row r="26" spans="2:7" ht="16.5" customHeight="1" x14ac:dyDescent="0.35">
      <c r="B26" s="2" t="s">
        <v>66</v>
      </c>
      <c r="C26" s="2" t="s">
        <v>5</v>
      </c>
      <c r="D26" s="37"/>
      <c r="E26" s="37"/>
      <c r="F26" s="37">
        <f>BudgetDetails[[#This Row],[Projected Cost]]-BudgetDetails[[#This Row],[Actual Cost]]</f>
        <v>0</v>
      </c>
      <c r="G26" s="3">
        <f>BudgetDetails[[#This Row],[Actual Cost]]</f>
        <v>0</v>
      </c>
    </row>
    <row r="27" spans="2:7" ht="16.5" customHeight="1" x14ac:dyDescent="0.35">
      <c r="B27" s="2" t="s">
        <v>67</v>
      </c>
      <c r="C27" s="2" t="s">
        <v>5</v>
      </c>
      <c r="D27" s="37">
        <v>100</v>
      </c>
      <c r="E27" s="37">
        <v>100</v>
      </c>
      <c r="F27" s="37">
        <f>BudgetDetails[[#This Row],[Projected Cost]]-BudgetDetails[[#This Row],[Actual Cost]]</f>
        <v>0</v>
      </c>
      <c r="G27" s="3">
        <f>BudgetDetails[[#This Row],[Actual Cost]]</f>
        <v>100</v>
      </c>
    </row>
    <row r="28" spans="2:7" ht="16.5" customHeight="1" x14ac:dyDescent="0.35">
      <c r="B28" s="2" t="s">
        <v>55</v>
      </c>
      <c r="C28" s="2" t="s">
        <v>5</v>
      </c>
      <c r="D28" s="37">
        <v>60</v>
      </c>
      <c r="E28" s="37">
        <v>60</v>
      </c>
      <c r="F28" s="37">
        <f>BudgetDetails[[#This Row],[Projected Cost]]-BudgetDetails[[#This Row],[Actual Cost]]</f>
        <v>0</v>
      </c>
      <c r="G28" s="3">
        <f>BudgetDetails[[#This Row],[Actual Cost]]</f>
        <v>60</v>
      </c>
    </row>
    <row r="29" spans="2:7" ht="16.5" customHeight="1" x14ac:dyDescent="0.35">
      <c r="B29" s="2" t="s">
        <v>54</v>
      </c>
      <c r="C29" s="2" t="s">
        <v>5</v>
      </c>
      <c r="D29" s="37">
        <v>35</v>
      </c>
      <c r="E29" s="37">
        <v>39</v>
      </c>
      <c r="F29" s="37">
        <f>BudgetDetails[[#This Row],[Projected Cost]]-BudgetDetails[[#This Row],[Actual Cost]]</f>
        <v>-4</v>
      </c>
      <c r="G29" s="3">
        <f>BudgetDetails[[#This Row],[Actual Cost]]</f>
        <v>39</v>
      </c>
    </row>
    <row r="30" spans="2:7" ht="16.5" customHeight="1" x14ac:dyDescent="0.35">
      <c r="B30" s="2" t="s">
        <v>6</v>
      </c>
      <c r="C30" s="2" t="s">
        <v>5</v>
      </c>
      <c r="D30" s="37">
        <v>40</v>
      </c>
      <c r="E30" s="37">
        <v>55</v>
      </c>
      <c r="F30" s="37">
        <f>BudgetDetails[[#This Row],[Projected Cost]]-BudgetDetails[[#This Row],[Actual Cost]]</f>
        <v>-15</v>
      </c>
      <c r="G30" s="3">
        <f>BudgetDetails[[#This Row],[Actual Cost]]</f>
        <v>55</v>
      </c>
    </row>
    <row r="31" spans="2:7" ht="16.5" customHeight="1" x14ac:dyDescent="0.35">
      <c r="B31" s="2" t="s">
        <v>65</v>
      </c>
      <c r="C31" s="2" t="s">
        <v>5</v>
      </c>
      <c r="D31" s="37">
        <v>25</v>
      </c>
      <c r="E31" s="37">
        <v>22</v>
      </c>
      <c r="F31" s="37">
        <f>BudgetDetails[[#This Row],[Projected Cost]]-BudgetDetails[[#This Row],[Actual Cost]]</f>
        <v>3</v>
      </c>
      <c r="G31" s="3">
        <f>BudgetDetails[[#This Row],[Actual Cost]]</f>
        <v>22</v>
      </c>
    </row>
    <row r="32" spans="2:7" ht="16.5" customHeight="1" x14ac:dyDescent="0.35">
      <c r="B32" s="2" t="s">
        <v>7</v>
      </c>
      <c r="C32" s="2" t="s">
        <v>5</v>
      </c>
      <c r="D32" s="37">
        <v>25</v>
      </c>
      <c r="E32" s="37">
        <v>26</v>
      </c>
      <c r="F32" s="37">
        <f>BudgetDetails[[#This Row],[Projected Cost]]-BudgetDetails[[#This Row],[Actual Cost]]</f>
        <v>-1</v>
      </c>
      <c r="G32" s="3">
        <f>BudgetDetails[[#This Row],[Actual Cost]]</f>
        <v>26</v>
      </c>
    </row>
    <row r="33" spans="2:7" ht="16.5" customHeight="1" x14ac:dyDescent="0.35">
      <c r="B33" s="2" t="s">
        <v>17</v>
      </c>
      <c r="C33" s="2" t="s">
        <v>15</v>
      </c>
      <c r="D33" s="37">
        <v>400</v>
      </c>
      <c r="E33" s="37">
        <v>400</v>
      </c>
      <c r="F33" s="37">
        <f>BudgetDetails[[#This Row],[Projected Cost]]-BudgetDetails[[#This Row],[Actual Cost]]</f>
        <v>0</v>
      </c>
      <c r="G33" s="3">
        <f>BudgetDetails[[#This Row],[Actual Cost]]</f>
        <v>400</v>
      </c>
    </row>
    <row r="34" spans="2:7" ht="16.5" customHeight="1" x14ac:dyDescent="0.35">
      <c r="B34" s="2" t="s">
        <v>16</v>
      </c>
      <c r="C34" s="2" t="s">
        <v>15</v>
      </c>
      <c r="D34" s="37">
        <v>400</v>
      </c>
      <c r="E34" s="37">
        <v>400</v>
      </c>
      <c r="F34" s="37">
        <f>BudgetDetails[[#This Row],[Projected Cost]]-BudgetDetails[[#This Row],[Actual Cost]]</f>
        <v>0</v>
      </c>
      <c r="G34" s="3">
        <f>BudgetDetails[[#This Row],[Actual Cost]]</f>
        <v>400</v>
      </c>
    </row>
    <row r="35" spans="2:7" ht="16.5" customHeight="1" x14ac:dyDescent="0.35">
      <c r="B35" s="2" t="s">
        <v>18</v>
      </c>
      <c r="C35" s="2" t="s">
        <v>15</v>
      </c>
      <c r="D35" s="37">
        <v>100</v>
      </c>
      <c r="E35" s="37">
        <v>100</v>
      </c>
      <c r="F35" s="37">
        <f>BudgetDetails[[#This Row],[Projected Cost]]-BudgetDetails[[#This Row],[Actual Cost]]</f>
        <v>0</v>
      </c>
      <c r="G35" s="3">
        <f>BudgetDetails[[#This Row],[Actual Cost]]</f>
        <v>100</v>
      </c>
    </row>
    <row r="36" spans="2:7" ht="16.5" customHeight="1" x14ac:dyDescent="0.35">
      <c r="B36" s="2" t="s">
        <v>43</v>
      </c>
      <c r="C36" s="2" t="s">
        <v>40</v>
      </c>
      <c r="D36" s="37">
        <v>200</v>
      </c>
      <c r="E36" s="37">
        <v>200</v>
      </c>
      <c r="F36" s="37">
        <f>BudgetDetails[[#This Row],[Projected Cost]]-BudgetDetails[[#This Row],[Actual Cost]]</f>
        <v>0</v>
      </c>
      <c r="G36" s="3">
        <f>BudgetDetails[[#This Row],[Actual Cost]]</f>
        <v>200</v>
      </c>
    </row>
    <row r="37" spans="2:7" ht="16.5" customHeight="1" x14ac:dyDescent="0.35">
      <c r="B37" s="2" t="s">
        <v>44</v>
      </c>
      <c r="C37" s="2" t="s">
        <v>40</v>
      </c>
      <c r="D37" s="37"/>
      <c r="E37" s="37"/>
      <c r="F37" s="37">
        <f>BudgetDetails[[#This Row],[Projected Cost]]-BudgetDetails[[#This Row],[Actual Cost]]</f>
        <v>0</v>
      </c>
      <c r="G37" s="3">
        <f>BudgetDetails[[#This Row],[Actual Cost]]</f>
        <v>0</v>
      </c>
    </row>
    <row r="38" spans="2:7" ht="16.5" customHeight="1" x14ac:dyDescent="0.35">
      <c r="B38" s="2" t="s">
        <v>45</v>
      </c>
      <c r="C38" s="2" t="s">
        <v>40</v>
      </c>
      <c r="D38" s="37"/>
      <c r="E38" s="37"/>
      <c r="F38" s="37">
        <f>BudgetDetails[[#This Row],[Projected Cost]]-BudgetDetails[[#This Row],[Actual Cost]]</f>
        <v>0</v>
      </c>
      <c r="G38" s="3">
        <f>BudgetDetails[[#This Row],[Actual Cost]]</f>
        <v>0</v>
      </c>
    </row>
    <row r="39" spans="2:7" ht="16.5" customHeight="1" x14ac:dyDescent="0.35">
      <c r="B39" s="2" t="s">
        <v>42</v>
      </c>
      <c r="C39" s="2" t="s">
        <v>40</v>
      </c>
      <c r="D39" s="37"/>
      <c r="E39" s="37"/>
      <c r="F39" s="37">
        <f>BudgetDetails[[#This Row],[Projected Cost]]-BudgetDetails[[#This Row],[Actual Cost]]</f>
        <v>0</v>
      </c>
      <c r="G39" s="3">
        <f>BudgetDetails[[#This Row],[Actual Cost]]</f>
        <v>0</v>
      </c>
    </row>
    <row r="40" spans="2:7" ht="16.5" customHeight="1" x14ac:dyDescent="0.35">
      <c r="B40" s="2" t="s">
        <v>41</v>
      </c>
      <c r="C40" s="2" t="s">
        <v>40</v>
      </c>
      <c r="D40" s="37"/>
      <c r="E40" s="37"/>
      <c r="F40" s="37">
        <f>BudgetDetails[[#This Row],[Projected Cost]]-BudgetDetails[[#This Row],[Actual Cost]]</f>
        <v>0</v>
      </c>
      <c r="G40" s="3">
        <f>BudgetDetails[[#This Row],[Actual Cost]]</f>
        <v>0</v>
      </c>
    </row>
    <row r="41" spans="2:7" ht="16.5" customHeight="1" x14ac:dyDescent="0.35">
      <c r="B41" s="2" t="s">
        <v>24</v>
      </c>
      <c r="C41" s="2" t="s">
        <v>35</v>
      </c>
      <c r="D41" s="37">
        <v>150</v>
      </c>
      <c r="E41" s="37">
        <v>140</v>
      </c>
      <c r="F41" s="37">
        <f>BudgetDetails[[#This Row],[Projected Cost]]-BudgetDetails[[#This Row],[Actual Cost]]</f>
        <v>10</v>
      </c>
      <c r="G41" s="3">
        <f>BudgetDetails[[#This Row],[Actual Cost]]</f>
        <v>140</v>
      </c>
    </row>
    <row r="42" spans="2:7" ht="16.5" customHeight="1" x14ac:dyDescent="0.35">
      <c r="B42" s="2" t="s">
        <v>37</v>
      </c>
      <c r="C42" s="2" t="s">
        <v>35</v>
      </c>
      <c r="D42" s="37"/>
      <c r="E42" s="37"/>
      <c r="F42" s="37">
        <f>BudgetDetails[[#This Row],[Projected Cost]]-BudgetDetails[[#This Row],[Actual Cost]]</f>
        <v>0</v>
      </c>
      <c r="G42" s="3">
        <f>BudgetDetails[[#This Row],[Actual Cost]]</f>
        <v>0</v>
      </c>
    </row>
    <row r="43" spans="2:7" ht="16.5" customHeight="1" x14ac:dyDescent="0.35">
      <c r="B43" s="2" t="s">
        <v>36</v>
      </c>
      <c r="C43" s="2" t="s">
        <v>35</v>
      </c>
      <c r="D43" s="37"/>
      <c r="E43" s="37"/>
      <c r="F43" s="37">
        <f>BudgetDetails[[#This Row],[Projected Cost]]-BudgetDetails[[#This Row],[Actual Cost]]</f>
        <v>0</v>
      </c>
      <c r="G43" s="3">
        <f>BudgetDetails[[#This Row],[Actual Cost]]</f>
        <v>0</v>
      </c>
    </row>
    <row r="44" spans="2:7" ht="16.5" customHeight="1" x14ac:dyDescent="0.35">
      <c r="B44" s="2" t="s">
        <v>62</v>
      </c>
      <c r="C44" s="2" t="s">
        <v>35</v>
      </c>
      <c r="D44" s="37"/>
      <c r="E44" s="37"/>
      <c r="F44" s="37">
        <f>BudgetDetails[[#This Row],[Projected Cost]]-BudgetDetails[[#This Row],[Actual Cost]]</f>
        <v>0</v>
      </c>
      <c r="G44" s="3">
        <f>BudgetDetails[[#This Row],[Actual Cost]]</f>
        <v>0</v>
      </c>
    </row>
    <row r="45" spans="2:7" ht="16.5" customHeight="1" x14ac:dyDescent="0.35">
      <c r="B45" s="2" t="s">
        <v>23</v>
      </c>
      <c r="C45" s="2" t="s">
        <v>35</v>
      </c>
      <c r="D45" s="37"/>
      <c r="E45" s="37"/>
      <c r="F45" s="37">
        <f>BudgetDetails[[#This Row],[Projected Cost]]-BudgetDetails[[#This Row],[Actual Cost]]</f>
        <v>0</v>
      </c>
      <c r="G45" s="3">
        <f>BudgetDetails[[#This Row],[Actual Cost]]</f>
        <v>0</v>
      </c>
    </row>
    <row r="46" spans="2:7" ht="16.5" customHeight="1" x14ac:dyDescent="0.35">
      <c r="B46" s="2" t="s">
        <v>19</v>
      </c>
      <c r="C46" s="2" t="s">
        <v>33</v>
      </c>
      <c r="D46" s="37">
        <v>150</v>
      </c>
      <c r="E46" s="37">
        <v>75</v>
      </c>
      <c r="F46" s="37">
        <f>BudgetDetails[[#This Row],[Projected Cost]]-BudgetDetails[[#This Row],[Actual Cost]]</f>
        <v>75</v>
      </c>
      <c r="G46" s="3">
        <f>BudgetDetails[[#This Row],[Actual Cost]]</f>
        <v>75</v>
      </c>
    </row>
    <row r="47" spans="2:7" ht="16.5" customHeight="1" x14ac:dyDescent="0.35">
      <c r="B47" s="2" t="s">
        <v>77</v>
      </c>
      <c r="C47" s="2" t="s">
        <v>33</v>
      </c>
      <c r="D47" s="37">
        <v>20</v>
      </c>
      <c r="E47" s="37">
        <v>25</v>
      </c>
      <c r="F47" s="37">
        <f>BudgetDetails[[#This Row],[Projected Cost]]-BudgetDetails[[#This Row],[Actual Cost]]</f>
        <v>-5</v>
      </c>
      <c r="G47" s="3">
        <f>BudgetDetails[[#This Row],[Actual Cost]]</f>
        <v>25</v>
      </c>
    </row>
    <row r="48" spans="2:7" ht="16.5" customHeight="1" x14ac:dyDescent="0.35">
      <c r="B48" s="2" t="s">
        <v>23</v>
      </c>
      <c r="C48" s="2" t="s">
        <v>33</v>
      </c>
      <c r="D48" s="37"/>
      <c r="E48" s="37"/>
      <c r="F48" s="37">
        <f>BudgetDetails[[#This Row],[Projected Cost]]-BudgetDetails[[#This Row],[Actual Cost]]</f>
        <v>0</v>
      </c>
      <c r="G48" s="3">
        <f>BudgetDetails[[#This Row],[Actual Cost]]</f>
        <v>0</v>
      </c>
    </row>
    <row r="49" spans="2:7" ht="16.5" customHeight="1" x14ac:dyDescent="0.35">
      <c r="B49" s="2" t="s">
        <v>34</v>
      </c>
      <c r="C49" s="2" t="s">
        <v>33</v>
      </c>
      <c r="D49" s="37"/>
      <c r="E49" s="37"/>
      <c r="F49" s="37">
        <f>BudgetDetails[[#This Row],[Projected Cost]]-BudgetDetails[[#This Row],[Actual Cost]]</f>
        <v>0</v>
      </c>
      <c r="G49" s="3">
        <f>BudgetDetails[[#This Row],[Actual Cost]]</f>
        <v>0</v>
      </c>
    </row>
    <row r="50" spans="2:7" ht="16.5" customHeight="1" x14ac:dyDescent="0.35">
      <c r="B50" s="2" t="s">
        <v>61</v>
      </c>
      <c r="C50" s="2" t="s">
        <v>59</v>
      </c>
      <c r="D50" s="37">
        <v>200</v>
      </c>
      <c r="E50" s="37">
        <v>200</v>
      </c>
      <c r="F50" s="37">
        <f>BudgetDetails[[#This Row],[Projected Cost]]-BudgetDetails[[#This Row],[Actual Cost]]</f>
        <v>0</v>
      </c>
      <c r="G50" s="3">
        <f>BudgetDetails[[#This Row],[Actual Cost]]</f>
        <v>200</v>
      </c>
    </row>
    <row r="51" spans="2:7" ht="16.5" customHeight="1" x14ac:dyDescent="0.35">
      <c r="B51" s="2" t="s">
        <v>60</v>
      </c>
      <c r="C51" s="2" t="s">
        <v>59</v>
      </c>
      <c r="D51" s="37"/>
      <c r="E51" s="37"/>
      <c r="F51" s="37">
        <f>BudgetDetails[[#This Row],[Projected Cost]]-BudgetDetails[[#This Row],[Actual Cost]]</f>
        <v>0</v>
      </c>
      <c r="G51" s="3">
        <f>BudgetDetails[[#This Row],[Actual Cost]]</f>
        <v>0</v>
      </c>
    </row>
    <row r="52" spans="2:7" ht="16.5" customHeight="1" x14ac:dyDescent="0.35">
      <c r="B52" s="2" t="s">
        <v>47</v>
      </c>
      <c r="C52" s="2" t="s">
        <v>46</v>
      </c>
      <c r="D52" s="37">
        <v>300</v>
      </c>
      <c r="E52" s="37">
        <v>300</v>
      </c>
      <c r="F52" s="37">
        <f>BudgetDetails[[#This Row],[Projected Cost]]-BudgetDetails[[#This Row],[Actual Cost]]</f>
        <v>0</v>
      </c>
      <c r="G52" s="3">
        <f>BudgetDetails[[#This Row],[Actual Cost]]</f>
        <v>300</v>
      </c>
    </row>
    <row r="53" spans="2:7" ht="16.5" customHeight="1" x14ac:dyDescent="0.35">
      <c r="B53" s="2" t="s">
        <v>49</v>
      </c>
      <c r="C53" s="2" t="s">
        <v>46</v>
      </c>
      <c r="D53" s="37"/>
      <c r="E53" s="37"/>
      <c r="F53" s="37">
        <f>BudgetDetails[[#This Row],[Projected Cost]]-BudgetDetails[[#This Row],[Actual Cost]]</f>
        <v>0</v>
      </c>
      <c r="G53" s="3">
        <f>BudgetDetails[[#This Row],[Actual Cost]]</f>
        <v>0</v>
      </c>
    </row>
    <row r="54" spans="2:7" ht="16.5" customHeight="1" x14ac:dyDescent="0.35">
      <c r="B54" s="2" t="s">
        <v>48</v>
      </c>
      <c r="C54" s="2" t="s">
        <v>46</v>
      </c>
      <c r="D54" s="37"/>
      <c r="E54" s="37"/>
      <c r="F54" s="37">
        <f>BudgetDetails[[#This Row],[Projected Cost]]-BudgetDetails[[#This Row],[Actual Cost]]</f>
        <v>0</v>
      </c>
      <c r="G54" s="3">
        <f>BudgetDetails[[#This Row],[Actual Cost]]</f>
        <v>0</v>
      </c>
    </row>
    <row r="55" spans="2:7" ht="16.5" customHeight="1" x14ac:dyDescent="0.35">
      <c r="B55" s="2" t="s">
        <v>13</v>
      </c>
      <c r="C55" s="2" t="s">
        <v>12</v>
      </c>
      <c r="D55" s="37">
        <v>100</v>
      </c>
      <c r="E55" s="37">
        <v>150</v>
      </c>
      <c r="F55" s="37">
        <f>BudgetDetails[[#This Row],[Projected Cost]]-BudgetDetails[[#This Row],[Actual Cost]]</f>
        <v>-50</v>
      </c>
      <c r="G55" s="3">
        <f>BudgetDetails[[#This Row],[Actual Cost]]</f>
        <v>150</v>
      </c>
    </row>
    <row r="56" spans="2:7" ht="16.5" customHeight="1" x14ac:dyDescent="0.35">
      <c r="B56" s="2" t="s">
        <v>14</v>
      </c>
      <c r="C56" s="2" t="s">
        <v>12</v>
      </c>
      <c r="D56" s="37">
        <v>450</v>
      </c>
      <c r="E56" s="37">
        <v>400</v>
      </c>
      <c r="F56" s="37">
        <f>BudgetDetails[[#This Row],[Projected Cost]]-BudgetDetails[[#This Row],[Actual Cost]]</f>
        <v>50</v>
      </c>
      <c r="G56" s="3">
        <f>BudgetDetails[[#This Row],[Actual Cost]]</f>
        <v>400</v>
      </c>
    </row>
    <row r="57" spans="2:7" ht="16.5" customHeight="1" x14ac:dyDescent="0.35">
      <c r="B57" s="2" t="s">
        <v>15</v>
      </c>
      <c r="C57" s="2" t="s">
        <v>12</v>
      </c>
      <c r="D57" s="37">
        <v>300</v>
      </c>
      <c r="E57" s="37">
        <v>300</v>
      </c>
      <c r="F57" s="37">
        <f>BudgetDetails[[#This Row],[Projected Cost]]-BudgetDetails[[#This Row],[Actual Cost]]</f>
        <v>0</v>
      </c>
      <c r="G57" s="3">
        <f>BudgetDetails[[#This Row],[Actual Cost]]</f>
        <v>300</v>
      </c>
    </row>
    <row r="58" spans="2:7" ht="16.5" customHeight="1" x14ac:dyDescent="0.35">
      <c r="B58" s="2" t="s">
        <v>56</v>
      </c>
      <c r="C58" s="2" t="s">
        <v>12</v>
      </c>
      <c r="D58" s="37">
        <v>25</v>
      </c>
      <c r="E58" s="37">
        <v>25</v>
      </c>
      <c r="F58" s="37">
        <f>BudgetDetails[[#This Row],[Projected Cost]]-BudgetDetails[[#This Row],[Actual Cost]]</f>
        <v>0</v>
      </c>
      <c r="G58" s="3">
        <f>BudgetDetails[[#This Row],[Actual Cost]]</f>
        <v>25</v>
      </c>
    </row>
    <row r="59" spans="2:7" ht="16.5" customHeight="1" x14ac:dyDescent="0.35">
      <c r="B59" s="2" t="s">
        <v>9</v>
      </c>
      <c r="C59" s="2" t="s">
        <v>12</v>
      </c>
      <c r="D59" s="37">
        <v>100</v>
      </c>
      <c r="E59" s="37">
        <v>50</v>
      </c>
      <c r="F59" s="37">
        <f>BudgetDetails[[#This Row],[Projected Cost]]-BudgetDetails[[#This Row],[Actual Cost]]</f>
        <v>50</v>
      </c>
      <c r="G59" s="3">
        <f>BudgetDetails[[#This Row],[Actual Cost]]</f>
        <v>50</v>
      </c>
    </row>
    <row r="60" spans="2:7" ht="16.5" customHeight="1" x14ac:dyDescent="0.35">
      <c r="B60" s="2" t="s">
        <v>58</v>
      </c>
      <c r="C60" s="2" t="s">
        <v>12</v>
      </c>
      <c r="D60" s="37"/>
      <c r="E60" s="37"/>
      <c r="F60" s="37">
        <f>BudgetDetails[[#This Row],[Projected Cost]]-BudgetDetails[[#This Row],[Actual Cost]]</f>
        <v>0</v>
      </c>
      <c r="G60" s="3">
        <f>BudgetDetails[[#This Row],[Actual Cost]]</f>
        <v>0</v>
      </c>
    </row>
    <row r="61" spans="2:7" ht="16.5" customHeight="1" thickBot="1" x14ac:dyDescent="0.4">
      <c r="B61" s="2" t="s">
        <v>53</v>
      </c>
      <c r="C61" s="2" t="s">
        <v>12</v>
      </c>
      <c r="D61" s="37">
        <v>450</v>
      </c>
      <c r="E61" s="37">
        <v>450</v>
      </c>
      <c r="F61" s="37">
        <f>BudgetDetails[[#This Row],[Projected Cost]]-BudgetDetails[[#This Row],[Actual Cost]]</f>
        <v>0</v>
      </c>
      <c r="G61" s="3">
        <f>BudgetDetails[[#This Row],[Actual Cost]]</f>
        <v>450</v>
      </c>
    </row>
    <row r="62" spans="2:7" ht="16.5" customHeight="1" thickTop="1" x14ac:dyDescent="0.35">
      <c r="B62" s="52" t="s">
        <v>96</v>
      </c>
      <c r="C62" s="52"/>
      <c r="D62" s="53">
        <f>SUBTOTAL(109,BudgetDetails[Projected Cost])</f>
        <v>7915</v>
      </c>
      <c r="E62" s="53">
        <f>SUBTOTAL(109,BudgetDetails[Actual Cost])</f>
        <v>7860</v>
      </c>
      <c r="F62" s="53">
        <f>SUBTOTAL(109,BudgetDetails[Difference])</f>
        <v>55</v>
      </c>
      <c r="G62" s="54"/>
    </row>
    <row r="63" spans="2:7" ht="16.5" customHeight="1" x14ac:dyDescent="0.35"/>
    <row r="64" spans="2:7" ht="16.5" customHeight="1" x14ac:dyDescent="0.35"/>
    <row r="65" ht="16.5" customHeight="1" x14ac:dyDescent="0.35"/>
    <row r="66" ht="16.5" customHeight="1" x14ac:dyDescent="0.35"/>
    <row r="67" ht="16.5" customHeight="1" x14ac:dyDescent="0.35"/>
    <row r="68" ht="16.5" customHeight="1" x14ac:dyDescent="0.35"/>
    <row r="69" ht="16.5" customHeight="1" x14ac:dyDescent="0.35"/>
    <row r="70" ht="16.5" customHeight="1" x14ac:dyDescent="0.35"/>
    <row r="71" ht="16.5" customHeight="1" x14ac:dyDescent="0.35"/>
    <row r="72" ht="16.5" customHeight="1" x14ac:dyDescent="0.35"/>
    <row r="73" ht="16.5" customHeight="1" x14ac:dyDescent="0.35"/>
    <row r="74" ht="16.5" customHeight="1" x14ac:dyDescent="0.35"/>
    <row r="75" ht="16.5" customHeight="1" x14ac:dyDescent="0.35"/>
    <row r="76" ht="16.5" customHeight="1" x14ac:dyDescent="0.35"/>
    <row r="77" ht="16.5" customHeight="1" x14ac:dyDescent="0.35"/>
    <row r="78" ht="16.5" customHeight="1" x14ac:dyDescent="0.35"/>
    <row r="79" ht="16.5" customHeight="1" x14ac:dyDescent="0.35"/>
    <row r="80" ht="16.5" customHeight="1" x14ac:dyDescent="0.35"/>
    <row r="81" ht="16.5" customHeight="1" x14ac:dyDescent="0.35"/>
    <row r="82" ht="16.5" customHeight="1" x14ac:dyDescent="0.35"/>
    <row r="83" ht="16.5" customHeight="1" x14ac:dyDescent="0.35"/>
    <row r="84" ht="16.5" customHeight="1" x14ac:dyDescent="0.35"/>
    <row r="85" ht="16.5" customHeight="1" x14ac:dyDescent="0.35"/>
    <row r="86" ht="16.5" customHeight="1" x14ac:dyDescent="0.35"/>
    <row r="87" ht="16.5" customHeight="1" x14ac:dyDescent="0.35"/>
    <row r="88" ht="16.5" customHeight="1" x14ac:dyDescent="0.35"/>
    <row r="89" ht="16.5" customHeight="1" x14ac:dyDescent="0.35"/>
    <row r="90" ht="16.5" customHeight="1" x14ac:dyDescent="0.35"/>
    <row r="91" ht="16.5" customHeight="1" x14ac:dyDescent="0.35"/>
    <row r="92" ht="16.5" customHeight="1" x14ac:dyDescent="0.35"/>
    <row r="93" ht="16.5" customHeight="1" x14ac:dyDescent="0.35"/>
    <row r="94" ht="16.5" customHeight="1" x14ac:dyDescent="0.35"/>
    <row r="95" ht="16.5" customHeight="1" x14ac:dyDescent="0.35"/>
    <row r="96" ht="16.5" customHeight="1" x14ac:dyDescent="0.35"/>
    <row r="97" ht="16.5" customHeight="1" x14ac:dyDescent="0.35"/>
    <row r="98" ht="16.5" customHeight="1" x14ac:dyDescent="0.35"/>
    <row r="99" ht="16.5" customHeight="1" x14ac:dyDescent="0.35"/>
    <row r="100" ht="16.5" customHeight="1" x14ac:dyDescent="0.35"/>
    <row r="101" ht="16.5" customHeight="1" x14ac:dyDescent="0.35"/>
    <row r="102" ht="16.5" customHeight="1" x14ac:dyDescent="0.35"/>
    <row r="103" ht="16.5" customHeight="1" x14ac:dyDescent="0.35"/>
    <row r="104" ht="16.5" customHeight="1" x14ac:dyDescent="0.35"/>
    <row r="105" ht="16.5" customHeight="1" x14ac:dyDescent="0.35"/>
    <row r="106" ht="16.5" customHeight="1" x14ac:dyDescent="0.35"/>
    <row r="107" ht="16.5" customHeight="1" x14ac:dyDescent="0.35"/>
    <row r="108" ht="16.5" customHeight="1" x14ac:dyDescent="0.35"/>
    <row r="109" ht="16.5" customHeight="1" x14ac:dyDescent="0.35"/>
    <row r="110" ht="16.5" customHeight="1" x14ac:dyDescent="0.35"/>
    <row r="111" ht="16.5" customHeight="1" x14ac:dyDescent="0.35"/>
    <row r="112" ht="16.5" customHeight="1" x14ac:dyDescent="0.35"/>
    <row r="113" ht="16.5" customHeight="1" x14ac:dyDescent="0.35"/>
    <row r="114" ht="16.5" customHeight="1" x14ac:dyDescent="0.35"/>
    <row r="115" ht="16.5" customHeight="1" x14ac:dyDescent="0.35"/>
    <row r="116" ht="16.5" customHeight="1" x14ac:dyDescent="0.35"/>
    <row r="117" ht="16.5" customHeight="1" x14ac:dyDescent="0.35"/>
    <row r="118" ht="16.5" customHeight="1" x14ac:dyDescent="0.35"/>
    <row r="119" ht="16.5" customHeight="1" x14ac:dyDescent="0.35"/>
    <row r="120" ht="16.5" customHeight="1" x14ac:dyDescent="0.35"/>
    <row r="121" ht="16.5" customHeight="1" x14ac:dyDescent="0.35"/>
    <row r="122" ht="16.5" customHeight="1" x14ac:dyDescent="0.35"/>
    <row r="123" ht="16.5" customHeight="1" x14ac:dyDescent="0.35"/>
    <row r="124" ht="16.5" customHeight="1" x14ac:dyDescent="0.35"/>
    <row r="125" ht="16.5" customHeight="1" x14ac:dyDescent="0.35"/>
    <row r="126" ht="16.5" customHeight="1" x14ac:dyDescent="0.35"/>
    <row r="127" ht="16.5" customHeight="1" x14ac:dyDescent="0.35"/>
    <row r="128" ht="16.5" customHeight="1" x14ac:dyDescent="0.35"/>
    <row r="129" ht="16.5" customHeight="1" x14ac:dyDescent="0.35"/>
    <row r="130" ht="16.5" customHeight="1" x14ac:dyDescent="0.35"/>
    <row r="131" ht="16.5" customHeight="1" x14ac:dyDescent="0.35"/>
    <row r="132" ht="16.5" customHeight="1" x14ac:dyDescent="0.35"/>
    <row r="133" ht="16.5" customHeight="1" x14ac:dyDescent="0.35"/>
    <row r="134" ht="16.5" customHeight="1" x14ac:dyDescent="0.35"/>
    <row r="135" ht="16.5" customHeight="1" x14ac:dyDescent="0.35"/>
    <row r="136" ht="16.5" customHeight="1" x14ac:dyDescent="0.35"/>
    <row r="137" ht="16.5" customHeight="1" x14ac:dyDescent="0.35"/>
    <row r="138" ht="16.5" customHeight="1" x14ac:dyDescent="0.35"/>
    <row r="139" ht="16.5" customHeight="1" x14ac:dyDescent="0.35"/>
    <row r="140" ht="16.5" customHeight="1" x14ac:dyDescent="0.35"/>
    <row r="141" ht="16.5" customHeight="1" x14ac:dyDescent="0.35"/>
    <row r="142" ht="16.5" customHeight="1" x14ac:dyDescent="0.35"/>
    <row r="143" ht="16.5" customHeight="1" x14ac:dyDescent="0.35"/>
    <row r="144" ht="16.5" customHeight="1" x14ac:dyDescent="0.35"/>
    <row r="145" ht="16.5" customHeight="1" x14ac:dyDescent="0.35"/>
    <row r="146" ht="16.5" customHeight="1" x14ac:dyDescent="0.35"/>
    <row r="147" ht="16.5" customHeight="1" x14ac:dyDescent="0.35"/>
    <row r="148" ht="16.5" customHeight="1" x14ac:dyDescent="0.35"/>
    <row r="149" ht="16.5" customHeight="1" x14ac:dyDescent="0.35"/>
    <row r="150" ht="16.5" customHeight="1" x14ac:dyDescent="0.35"/>
    <row r="151" ht="16.5" customHeight="1" x14ac:dyDescent="0.35"/>
    <row r="152" ht="16.5" customHeight="1" x14ac:dyDescent="0.35"/>
    <row r="153" ht="16.5" customHeight="1" x14ac:dyDescent="0.35"/>
    <row r="154" ht="16.5" customHeight="1" x14ac:dyDescent="0.35"/>
    <row r="155" ht="16.5" customHeight="1" x14ac:dyDescent="0.35"/>
    <row r="156" ht="16.5" customHeight="1" x14ac:dyDescent="0.35"/>
    <row r="157" ht="16.5" customHeight="1" x14ac:dyDescent="0.35"/>
    <row r="158" ht="16.5" customHeight="1" x14ac:dyDescent="0.35"/>
    <row r="159" ht="16.5" customHeight="1" x14ac:dyDescent="0.35"/>
    <row r="160" ht="16.5" customHeight="1" x14ac:dyDescent="0.35"/>
    <row r="161" ht="16.5" customHeight="1" x14ac:dyDescent="0.35"/>
    <row r="162" ht="16.5" customHeight="1" x14ac:dyDescent="0.35"/>
    <row r="163" ht="16.5" customHeight="1" x14ac:dyDescent="0.35"/>
    <row r="164" ht="16.5" customHeight="1" x14ac:dyDescent="0.35"/>
    <row r="165" ht="16.5" customHeight="1" x14ac:dyDescent="0.35"/>
    <row r="166" ht="16.5" customHeight="1" x14ac:dyDescent="0.35"/>
    <row r="167" ht="16.5" customHeight="1" x14ac:dyDescent="0.35"/>
    <row r="168" ht="16.5" customHeight="1" x14ac:dyDescent="0.35"/>
    <row r="169" ht="16.5" customHeight="1" x14ac:dyDescent="0.35"/>
    <row r="170" ht="16.5" customHeight="1" x14ac:dyDescent="0.35"/>
    <row r="171" ht="16.5" customHeight="1" x14ac:dyDescent="0.35"/>
    <row r="172" ht="16.5" customHeight="1" x14ac:dyDescent="0.35"/>
    <row r="173" ht="16.5" customHeight="1" x14ac:dyDescent="0.35"/>
    <row r="174" ht="16.5" customHeight="1" x14ac:dyDescent="0.35"/>
    <row r="175" ht="16.5" customHeight="1" x14ac:dyDescent="0.35"/>
    <row r="176" ht="16.5" customHeight="1" x14ac:dyDescent="0.35"/>
    <row r="177" ht="16.5" customHeight="1" x14ac:dyDescent="0.35"/>
    <row r="178" ht="16.5" customHeight="1" x14ac:dyDescent="0.35"/>
    <row r="179" ht="16.5" customHeight="1" x14ac:dyDescent="0.35"/>
    <row r="180" ht="16.5" customHeight="1" x14ac:dyDescent="0.35"/>
    <row r="181" ht="16.5" customHeight="1" x14ac:dyDescent="0.35"/>
    <row r="182" ht="16.5" customHeight="1" x14ac:dyDescent="0.35"/>
    <row r="183" ht="16.5" customHeight="1" x14ac:dyDescent="0.35"/>
    <row r="184" ht="16.5" customHeight="1" x14ac:dyDescent="0.35"/>
    <row r="185" ht="16.5" customHeight="1" x14ac:dyDescent="0.35"/>
    <row r="186" ht="16.5" customHeight="1" x14ac:dyDescent="0.35"/>
    <row r="187" ht="16.5" customHeight="1" x14ac:dyDescent="0.35"/>
    <row r="188" ht="16.5" customHeight="1" x14ac:dyDescent="0.35"/>
    <row r="189" ht="16.5" customHeight="1" x14ac:dyDescent="0.35"/>
    <row r="190" ht="16.5" customHeight="1" x14ac:dyDescent="0.35"/>
    <row r="191" ht="16.5" customHeight="1" x14ac:dyDescent="0.35"/>
    <row r="192" ht="16.5" customHeight="1" x14ac:dyDescent="0.35"/>
    <row r="193" ht="16.5" customHeight="1" x14ac:dyDescent="0.35"/>
    <row r="194" ht="16.5" customHeight="1" x14ac:dyDescent="0.35"/>
    <row r="195" ht="16.5" customHeight="1" x14ac:dyDescent="0.35"/>
    <row r="196" ht="16.5" customHeight="1" x14ac:dyDescent="0.35"/>
    <row r="197" ht="16.5" customHeight="1" x14ac:dyDescent="0.35"/>
    <row r="198" ht="16.5" customHeight="1" x14ac:dyDescent="0.35"/>
    <row r="199" ht="16.5" customHeight="1" x14ac:dyDescent="0.35"/>
    <row r="200" ht="16.5" customHeight="1" x14ac:dyDescent="0.35"/>
    <row r="201" ht="16.5" customHeight="1" x14ac:dyDescent="0.35"/>
    <row r="202" ht="16.5" customHeight="1" x14ac:dyDescent="0.35"/>
    <row r="203" ht="16.5" customHeight="1" x14ac:dyDescent="0.35"/>
    <row r="204" ht="16.5" customHeight="1" x14ac:dyDescent="0.35"/>
    <row r="205" ht="16.5" customHeight="1" x14ac:dyDescent="0.35"/>
    <row r="206" ht="16.5" customHeight="1" x14ac:dyDescent="0.35"/>
    <row r="207" ht="16.5" customHeight="1" x14ac:dyDescent="0.35"/>
    <row r="208" ht="16.5" customHeight="1" x14ac:dyDescent="0.35"/>
    <row r="209" ht="16.5" customHeight="1" x14ac:dyDescent="0.35"/>
    <row r="210" ht="16.5" customHeight="1" x14ac:dyDescent="0.35"/>
    <row r="211" ht="16.5" customHeight="1" x14ac:dyDescent="0.35"/>
    <row r="212" ht="16.5" customHeight="1" x14ac:dyDescent="0.35"/>
    <row r="213" ht="16.5" customHeight="1" x14ac:dyDescent="0.35"/>
    <row r="214" ht="16.5" customHeight="1" x14ac:dyDescent="0.35"/>
    <row r="215" ht="16.5" customHeight="1" x14ac:dyDescent="0.35"/>
    <row r="216" ht="16.5" customHeight="1" x14ac:dyDescent="0.35"/>
    <row r="217" ht="16.5" customHeight="1" x14ac:dyDescent="0.35"/>
    <row r="218" ht="16.5" customHeight="1" x14ac:dyDescent="0.35"/>
    <row r="219" ht="16.5" customHeight="1" x14ac:dyDescent="0.35"/>
    <row r="220" ht="16.5" customHeight="1" x14ac:dyDescent="0.35"/>
    <row r="221" ht="16.5" customHeight="1" x14ac:dyDescent="0.35"/>
    <row r="222" ht="16.5" customHeight="1" x14ac:dyDescent="0.35"/>
    <row r="223" ht="16.5" customHeight="1" x14ac:dyDescent="0.35"/>
    <row r="224" ht="16.5" customHeight="1" x14ac:dyDescent="0.35"/>
    <row r="225" ht="16.5" customHeight="1" x14ac:dyDescent="0.35"/>
    <row r="226" ht="16.5" customHeight="1" x14ac:dyDescent="0.35"/>
    <row r="227" ht="16.5" customHeight="1" x14ac:dyDescent="0.35"/>
    <row r="228" ht="16.5" customHeight="1" x14ac:dyDescent="0.35"/>
    <row r="229" ht="16.5" customHeight="1" x14ac:dyDescent="0.35"/>
    <row r="230" ht="16.5" customHeight="1" x14ac:dyDescent="0.35"/>
    <row r="231" ht="16.5" customHeight="1" x14ac:dyDescent="0.35"/>
    <row r="232" ht="16.5" customHeight="1" x14ac:dyDescent="0.35"/>
    <row r="233" ht="16.5" customHeight="1" x14ac:dyDescent="0.35"/>
    <row r="234" ht="16.5" customHeight="1" x14ac:dyDescent="0.35"/>
    <row r="235" ht="16.5" customHeight="1" x14ac:dyDescent="0.35"/>
    <row r="236" ht="16.5" customHeight="1" x14ac:dyDescent="0.35"/>
    <row r="237" ht="16.5" customHeight="1" x14ac:dyDescent="0.35"/>
    <row r="238" ht="16.5" customHeight="1" x14ac:dyDescent="0.35"/>
    <row r="239" ht="16.5" customHeight="1" x14ac:dyDescent="0.35"/>
    <row r="240" ht="16.5" customHeight="1" x14ac:dyDescent="0.35"/>
    <row r="241" ht="16.5" customHeight="1" x14ac:dyDescent="0.35"/>
    <row r="242" ht="16.5" customHeight="1" x14ac:dyDescent="0.35"/>
    <row r="243" ht="16.5" customHeight="1" x14ac:dyDescent="0.35"/>
    <row r="244" ht="16.5" customHeight="1" x14ac:dyDescent="0.35"/>
    <row r="245" ht="16.5" customHeight="1" x14ac:dyDescent="0.35"/>
    <row r="246" ht="16.5" customHeight="1" x14ac:dyDescent="0.35"/>
    <row r="247" ht="16.5" customHeight="1" x14ac:dyDescent="0.35"/>
    <row r="248" ht="16.5" customHeight="1" x14ac:dyDescent="0.35"/>
    <row r="249" ht="16.5" customHeight="1" x14ac:dyDescent="0.35"/>
    <row r="250" ht="16.5" customHeight="1" x14ac:dyDescent="0.35"/>
    <row r="251" ht="16.5" customHeight="1" x14ac:dyDescent="0.35"/>
    <row r="252" ht="16.5" customHeight="1" x14ac:dyDescent="0.35"/>
    <row r="253" ht="16.5" customHeight="1" x14ac:dyDescent="0.35"/>
    <row r="254" ht="16.5" customHeight="1" x14ac:dyDescent="0.35"/>
    <row r="255" ht="16.5" customHeight="1" x14ac:dyDescent="0.35"/>
    <row r="256" ht="16.5" customHeight="1" x14ac:dyDescent="0.35"/>
    <row r="257" ht="16.5" customHeight="1" x14ac:dyDescent="0.35"/>
    <row r="258" ht="16.5" customHeight="1" x14ac:dyDescent="0.35"/>
    <row r="259" ht="16.5" customHeight="1" x14ac:dyDescent="0.35"/>
    <row r="260" ht="16.5" customHeight="1" x14ac:dyDescent="0.35"/>
    <row r="261" ht="16.5" customHeight="1" x14ac:dyDescent="0.35"/>
    <row r="262" ht="16.5" customHeight="1" x14ac:dyDescent="0.35"/>
    <row r="263" ht="16.5" customHeight="1" x14ac:dyDescent="0.35"/>
    <row r="264" ht="16.5" customHeight="1" x14ac:dyDescent="0.35"/>
    <row r="265" ht="16.5" customHeight="1" x14ac:dyDescent="0.35"/>
    <row r="266" ht="16.5" customHeight="1" x14ac:dyDescent="0.35"/>
    <row r="267" ht="16.5" customHeight="1" x14ac:dyDescent="0.35"/>
    <row r="268" ht="16.5" customHeight="1" x14ac:dyDescent="0.35"/>
    <row r="269" ht="16.5" customHeight="1" x14ac:dyDescent="0.35"/>
    <row r="270" ht="16.5" customHeight="1" x14ac:dyDescent="0.35"/>
    <row r="271" ht="16.5" customHeight="1" x14ac:dyDescent="0.35"/>
    <row r="272" ht="16.5" customHeight="1" x14ac:dyDescent="0.35"/>
    <row r="273" ht="16.5" customHeight="1" x14ac:dyDescent="0.35"/>
    <row r="274" ht="16.5" customHeight="1" x14ac:dyDescent="0.35"/>
    <row r="275" ht="16.5" customHeight="1" x14ac:dyDescent="0.35"/>
    <row r="276" ht="16.5" customHeight="1" x14ac:dyDescent="0.35"/>
    <row r="277" ht="16.5" customHeight="1" x14ac:dyDescent="0.35"/>
    <row r="278" ht="16.5" customHeight="1" x14ac:dyDescent="0.35"/>
    <row r="279" ht="16.5" customHeight="1" x14ac:dyDescent="0.35"/>
    <row r="280" ht="16.5" customHeight="1" x14ac:dyDescent="0.35"/>
    <row r="281" ht="16.5" customHeight="1" x14ac:dyDescent="0.35"/>
    <row r="282" ht="16.5" customHeight="1" x14ac:dyDescent="0.35"/>
    <row r="283" ht="16.5" customHeight="1" x14ac:dyDescent="0.35"/>
    <row r="284" ht="16.5" customHeight="1" x14ac:dyDescent="0.35"/>
    <row r="285" ht="16.5" customHeight="1" x14ac:dyDescent="0.35"/>
    <row r="286" ht="16.5" customHeight="1" x14ac:dyDescent="0.35"/>
    <row r="287" ht="16.5" customHeight="1" x14ac:dyDescent="0.35"/>
    <row r="288" ht="16.5" customHeight="1" x14ac:dyDescent="0.35"/>
    <row r="289" ht="16.5" customHeight="1" x14ac:dyDescent="0.35"/>
    <row r="290" ht="16.5" customHeight="1" x14ac:dyDescent="0.35"/>
    <row r="291" ht="16.5" customHeight="1" x14ac:dyDescent="0.35"/>
    <row r="292" ht="16.5" customHeight="1" x14ac:dyDescent="0.35"/>
    <row r="293" ht="16.5" customHeight="1" x14ac:dyDescent="0.35"/>
    <row r="294" ht="16.5" customHeight="1" x14ac:dyDescent="0.35"/>
    <row r="295" ht="16.5" customHeight="1" x14ac:dyDescent="0.35"/>
    <row r="296" ht="16.5" customHeight="1" x14ac:dyDescent="0.35"/>
    <row r="297" ht="16.5" customHeight="1" x14ac:dyDescent="0.35"/>
    <row r="298" ht="16.5" customHeight="1" x14ac:dyDescent="0.35"/>
    <row r="299" ht="16.5" customHeight="1" x14ac:dyDescent="0.35"/>
    <row r="300" ht="16.5" customHeight="1" x14ac:dyDescent="0.35"/>
    <row r="301" ht="16.5" customHeight="1" x14ac:dyDescent="0.35"/>
    <row r="302" ht="16.5" customHeight="1" x14ac:dyDescent="0.35"/>
    <row r="303" ht="16.5" customHeight="1" x14ac:dyDescent="0.35"/>
    <row r="304" ht="16.5" customHeight="1" x14ac:dyDescent="0.35"/>
    <row r="305" ht="16.5" customHeight="1" x14ac:dyDescent="0.35"/>
    <row r="306" ht="16.5" customHeight="1" x14ac:dyDescent="0.35"/>
    <row r="307" ht="16.5" customHeight="1" x14ac:dyDescent="0.35"/>
    <row r="308" ht="16.5" customHeight="1" x14ac:dyDescent="0.35"/>
    <row r="309" ht="16.5" customHeight="1" x14ac:dyDescent="0.35"/>
    <row r="310" ht="16.5" customHeight="1" x14ac:dyDescent="0.35"/>
    <row r="311" ht="16.5" customHeight="1" x14ac:dyDescent="0.35"/>
    <row r="312" ht="16.5" customHeight="1" x14ac:dyDescent="0.35"/>
    <row r="313" ht="16.5" customHeight="1" x14ac:dyDescent="0.35"/>
    <row r="314" ht="16.5" customHeight="1" x14ac:dyDescent="0.35"/>
    <row r="315" ht="16.5" customHeight="1" x14ac:dyDescent="0.35"/>
    <row r="316" ht="16.5" customHeight="1" x14ac:dyDescent="0.35"/>
    <row r="317" ht="16.5" customHeight="1" x14ac:dyDescent="0.35"/>
    <row r="318" ht="16.5" customHeight="1" x14ac:dyDescent="0.35"/>
    <row r="319" ht="16.5" customHeight="1" x14ac:dyDescent="0.35"/>
    <row r="320" ht="16.5" customHeight="1" x14ac:dyDescent="0.35"/>
    <row r="321" ht="16.5" customHeight="1" x14ac:dyDescent="0.35"/>
    <row r="322" ht="16.5" customHeight="1" x14ac:dyDescent="0.35"/>
    <row r="323" ht="16.5" customHeight="1" x14ac:dyDescent="0.35"/>
    <row r="324" ht="16.5" customHeight="1" x14ac:dyDescent="0.35"/>
    <row r="325" ht="16.5" customHeight="1" x14ac:dyDescent="0.35"/>
    <row r="326" ht="16.5" customHeight="1" x14ac:dyDescent="0.35"/>
    <row r="327" ht="16.5" customHeight="1" x14ac:dyDescent="0.35"/>
    <row r="328" ht="16.5" customHeight="1" x14ac:dyDescent="0.35"/>
    <row r="329" ht="16.5" customHeight="1" x14ac:dyDescent="0.35"/>
    <row r="330" ht="16.5" customHeight="1" x14ac:dyDescent="0.35"/>
    <row r="331" ht="16.5" customHeight="1" x14ac:dyDescent="0.35"/>
    <row r="332" ht="16.5" customHeight="1" x14ac:dyDescent="0.35"/>
    <row r="333" ht="16.5" customHeight="1" x14ac:dyDescent="0.35"/>
    <row r="334" ht="16.5" customHeight="1" x14ac:dyDescent="0.35"/>
    <row r="335" ht="16.5" customHeight="1" x14ac:dyDescent="0.35"/>
    <row r="336" ht="16.5" customHeight="1" x14ac:dyDescent="0.35"/>
    <row r="337" ht="16.5" customHeight="1" x14ac:dyDescent="0.35"/>
    <row r="338" ht="16.5" customHeight="1" x14ac:dyDescent="0.35"/>
    <row r="339" ht="16.5" customHeight="1" x14ac:dyDescent="0.35"/>
    <row r="340" ht="16.5" customHeight="1" x14ac:dyDescent="0.35"/>
    <row r="341" ht="16.5" customHeight="1" x14ac:dyDescent="0.35"/>
    <row r="342" ht="16.5" customHeight="1" x14ac:dyDescent="0.35"/>
    <row r="343" ht="16.5" customHeight="1" x14ac:dyDescent="0.35"/>
    <row r="344" ht="16.5" customHeight="1" x14ac:dyDescent="0.35"/>
    <row r="345" ht="16.5" customHeight="1" x14ac:dyDescent="0.35"/>
    <row r="346" ht="16.5" customHeight="1" x14ac:dyDescent="0.35"/>
    <row r="347" ht="16.5" customHeight="1" x14ac:dyDescent="0.35"/>
    <row r="348" ht="16.5" customHeight="1" x14ac:dyDescent="0.35"/>
    <row r="349" ht="16.5" customHeight="1" x14ac:dyDescent="0.35"/>
    <row r="350" ht="16.5" customHeight="1" x14ac:dyDescent="0.35"/>
    <row r="351" ht="16.5" customHeight="1" x14ac:dyDescent="0.35"/>
  </sheetData>
  <mergeCells count="2">
    <mergeCell ref="B1:E1"/>
    <mergeCell ref="F1:G1"/>
  </mergeCells>
  <conditionalFormatting sqref="G3:G61">
    <cfRule type="dataBar" priority="14">
      <dataBar showValue="0">
        <cfvo type="min"/>
        <cfvo type="max"/>
        <color theme="4"/>
      </dataBar>
      <extLst>
        <ext xmlns:x14="http://schemas.microsoft.com/office/spreadsheetml/2009/9/main" uri="{B025F937-C7B1-47D3-B67F-A62EFF666E3E}">
          <x14:id>{9E1D629C-C9E4-46EE-955B-95C11716F046}</x14:id>
        </ext>
      </extLst>
    </cfRule>
  </conditionalFormatting>
  <conditionalFormatting sqref="F3:F61">
    <cfRule type="expression" dxfId="0" priority="15">
      <formula>F3&lt;0</formula>
    </cfRule>
  </conditionalFormatting>
  <dataValidations count="1">
    <dataValidation type="list" allowBlank="1" showInputMessage="1" showErrorMessage="1" errorTitle="Invalid Data" error="If you need to add a new category to this list, you can add new list items to the Budget Category Lookup column on the worksheet named Lookup Lists." sqref="C4:C61 C3" xr:uid="{00000000-0002-0000-0100-000000000000}">
      <formula1>BudgetCategory</formula1>
    </dataValidation>
  </dataValidations>
  <hyperlinks>
    <hyperlink ref="F1:G1" location="'Monthly Budget Report'!A1" tooltip="Select to navigate to Monthly Budget Report worksheet" display="Monthly Budget Report" xr:uid="{E3F8C65C-F3ED-4591-8287-EA567EF294A5}"/>
  </hyperlinks>
  <pageMargins left="0.5" right="0.5" top="0.75" bottom="0.75" header="0.3" footer="0.3"/>
  <pageSetup scale="79" fitToHeight="0" orientation="portrait" horizontalDpi="200" verticalDpi="200" r:id="rId1"/>
  <ignoredErrors>
    <ignoredError sqref="F4:G5 F37:G40 F42:G45 F48:G54 F60:G60"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1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A1:E15"/>
  <sheetViews>
    <sheetView showGridLines="0" workbookViewId="0"/>
  </sheetViews>
  <sheetFormatPr defaultRowHeight="13.5" x14ac:dyDescent="0.35"/>
  <cols>
    <col min="1" max="1" width="2.58203125" style="58" customWidth="1"/>
    <col min="2" max="2" width="20" customWidth="1"/>
    <col min="3" max="3" width="13.58203125" customWidth="1"/>
    <col min="4" max="4" width="4.58203125" customWidth="1"/>
    <col min="5" max="5" width="30" customWidth="1"/>
    <col min="6" max="6" width="2.58203125" customWidth="1"/>
  </cols>
  <sheetData>
    <row r="1" spans="1:5" ht="23.25" customHeight="1" x14ac:dyDescent="0.35">
      <c r="A1" s="58" t="s">
        <v>130</v>
      </c>
      <c r="B1" s="33" t="s">
        <v>93</v>
      </c>
      <c r="E1" s="33" t="s">
        <v>95</v>
      </c>
    </row>
    <row r="2" spans="1:5" ht="13.5" customHeight="1" x14ac:dyDescent="0.35">
      <c r="B2" s="64" t="s">
        <v>0</v>
      </c>
      <c r="C2" s="65" t="s">
        <v>92</v>
      </c>
      <c r="E2" s="7" t="s">
        <v>71</v>
      </c>
    </row>
    <row r="3" spans="1:5" ht="16.5" customHeight="1" x14ac:dyDescent="0.35">
      <c r="B3" s="1" t="s">
        <v>72</v>
      </c>
      <c r="C3" s="4">
        <v>140</v>
      </c>
      <c r="E3" t="s">
        <v>72</v>
      </c>
    </row>
    <row r="4" spans="1:5" ht="16.5" customHeight="1" x14ac:dyDescent="0.35">
      <c r="B4" s="1" t="s">
        <v>25</v>
      </c>
      <c r="C4" s="4">
        <v>358</v>
      </c>
      <c r="E4" t="s">
        <v>25</v>
      </c>
    </row>
    <row r="5" spans="1:5" ht="16.5" customHeight="1" x14ac:dyDescent="0.35">
      <c r="B5" s="1" t="s">
        <v>19</v>
      </c>
      <c r="C5" s="4">
        <v>1320</v>
      </c>
      <c r="E5" t="s">
        <v>19</v>
      </c>
    </row>
    <row r="6" spans="1:5" ht="16.5" customHeight="1" x14ac:dyDescent="0.35">
      <c r="B6" s="1" t="s">
        <v>30</v>
      </c>
      <c r="C6" s="4">
        <v>125</v>
      </c>
      <c r="E6" t="s">
        <v>30</v>
      </c>
    </row>
    <row r="7" spans="1:5" ht="16.5" customHeight="1" x14ac:dyDescent="0.35">
      <c r="B7" s="1" t="s">
        <v>5</v>
      </c>
      <c r="C7" s="4">
        <v>2702</v>
      </c>
      <c r="E7" t="s">
        <v>5</v>
      </c>
    </row>
    <row r="8" spans="1:5" ht="16.5" customHeight="1" x14ac:dyDescent="0.35">
      <c r="B8" s="1" t="s">
        <v>15</v>
      </c>
      <c r="C8" s="4">
        <v>900</v>
      </c>
      <c r="E8" t="s">
        <v>15</v>
      </c>
    </row>
    <row r="9" spans="1:5" ht="16.5" customHeight="1" x14ac:dyDescent="0.35">
      <c r="B9" s="1" t="s">
        <v>40</v>
      </c>
      <c r="C9" s="4">
        <v>200</v>
      </c>
      <c r="E9" t="s">
        <v>40</v>
      </c>
    </row>
    <row r="10" spans="1:5" ht="16.5" customHeight="1" x14ac:dyDescent="0.35">
      <c r="B10" s="1" t="s">
        <v>35</v>
      </c>
      <c r="C10" s="4">
        <v>140</v>
      </c>
      <c r="E10" t="s">
        <v>35</v>
      </c>
    </row>
    <row r="11" spans="1:5" ht="16.5" customHeight="1" x14ac:dyDescent="0.35">
      <c r="B11" s="1" t="s">
        <v>33</v>
      </c>
      <c r="C11" s="4">
        <v>100</v>
      </c>
      <c r="E11" t="s">
        <v>33</v>
      </c>
    </row>
    <row r="12" spans="1:5" ht="16.5" customHeight="1" x14ac:dyDescent="0.35">
      <c r="B12" s="1" t="s">
        <v>59</v>
      </c>
      <c r="C12" s="4">
        <v>200</v>
      </c>
      <c r="E12" t="s">
        <v>59</v>
      </c>
    </row>
    <row r="13" spans="1:5" ht="16.5" customHeight="1" x14ac:dyDescent="0.35">
      <c r="B13" s="1" t="s">
        <v>46</v>
      </c>
      <c r="C13" s="4">
        <v>300</v>
      </c>
      <c r="E13" t="s">
        <v>46</v>
      </c>
    </row>
    <row r="14" spans="1:5" ht="16.5" customHeight="1" x14ac:dyDescent="0.35">
      <c r="B14" s="1" t="s">
        <v>12</v>
      </c>
      <c r="C14" s="4">
        <v>1375</v>
      </c>
      <c r="E14" t="s">
        <v>12</v>
      </c>
    </row>
    <row r="15" spans="1:5" ht="16.5" customHeight="1" x14ac:dyDescent="0.35">
      <c r="B15" s="55" t="s">
        <v>22</v>
      </c>
      <c r="C15" s="56">
        <v>7860</v>
      </c>
    </row>
  </sheetData>
  <pageMargins left="0.7" right="0.7" top="0.75" bottom="0.75" header="0.3" footer="0.3"/>
  <pageSetup orientation="portrait" verticalDpi="0"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Start</vt:lpstr>
      <vt:lpstr>Monthly Budget Report</vt:lpstr>
      <vt:lpstr>Monthly Expenses</vt:lpstr>
      <vt:lpstr>Additional Data</vt:lpstr>
      <vt:lpstr>BudgetCategory</vt:lpstr>
      <vt:lpstr>'Monthly Budget Report'!Print_Titles</vt:lpstr>
      <vt:lpstr>'Monthly Expenses'!Print_Titles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https://templates.office.com/</dc:creator>
  <cp:lastModifiedBy>https://templates.office.com/</cp:lastModifiedBy>
  <dcterms:created xsi:type="dcterms:W3CDTF">2018-05-30T11:27:41Z</dcterms:created>
  <dcterms:modified xsi:type="dcterms:W3CDTF">2019-02-06T06:38:21Z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2018-05-30T11:27:51.6699020Z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