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0A122054-E813-44EA-AEC4-858DA63B48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sonal Monthly Budget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34" i="1" s="1"/>
  <c r="F8" i="1"/>
  <c r="I11" i="1" s="1"/>
  <c r="I13" i="1" l="1"/>
  <c r="F27" i="1"/>
  <c r="F19" i="1"/>
  <c r="F12" i="1"/>
  <c r="C29" i="1"/>
  <c r="C38" i="1"/>
  <c r="C22" i="1"/>
  <c r="C12" i="1"/>
  <c r="L5" i="1"/>
  <c r="L6" i="1"/>
  <c r="L7" i="1"/>
  <c r="L8" i="1" l="1"/>
  <c r="I12" i="1" s="1"/>
  <c r="I14" i="1" s="1"/>
</calcChain>
</file>

<file path=xl/sharedStrings.xml><?xml version="1.0" encoding="utf-8"?>
<sst xmlns="http://schemas.openxmlformats.org/spreadsheetml/2006/main" count="85" uniqueCount="54">
  <si>
    <t>Gas</t>
  </si>
  <si>
    <t>Groceries</t>
  </si>
  <si>
    <t>Extra income</t>
  </si>
  <si>
    <t>ENTERTAINMENT</t>
  </si>
  <si>
    <t>TRANSPORTATION</t>
  </si>
  <si>
    <t>FOOD</t>
  </si>
  <si>
    <t>PERSONAL CARE</t>
  </si>
  <si>
    <t>Monthly Budget</t>
  </si>
  <si>
    <t>INCOME</t>
  </si>
  <si>
    <t>After Tax Income</t>
  </si>
  <si>
    <t>Investment Income</t>
  </si>
  <si>
    <t>TOTAL</t>
  </si>
  <si>
    <t>Retirement Accounts</t>
  </si>
  <si>
    <t>SAVINGS
&amp; INVESTMENTS</t>
  </si>
  <si>
    <t>%</t>
  </si>
  <si>
    <t>Cash Savings</t>
  </si>
  <si>
    <t>EXPENSES</t>
  </si>
  <si>
    <t>AMOUNT</t>
  </si>
  <si>
    <t>HOME</t>
  </si>
  <si>
    <t>Mortgage/Rent</t>
  </si>
  <si>
    <t>Property Taxes</t>
  </si>
  <si>
    <t>Home Insurance</t>
  </si>
  <si>
    <t>Repairs</t>
  </si>
  <si>
    <t>Utilities</t>
  </si>
  <si>
    <t>Restaurant</t>
  </si>
  <si>
    <t>HEALTH</t>
  </si>
  <si>
    <t>Health Insurance</t>
  </si>
  <si>
    <t>Doctor Fees</t>
  </si>
  <si>
    <t>Medicines</t>
  </si>
  <si>
    <t>Fitness Training</t>
  </si>
  <si>
    <t>Car Loan</t>
  </si>
  <si>
    <t>Car Insurance</t>
  </si>
  <si>
    <t>Car Maintenance</t>
  </si>
  <si>
    <t>Public Transport</t>
  </si>
  <si>
    <t>Parking</t>
  </si>
  <si>
    <t>Toll</t>
  </si>
  <si>
    <t>DEBT</t>
  </si>
  <si>
    <t>Credit Card Payments</t>
  </si>
  <si>
    <t>Loan Payments</t>
  </si>
  <si>
    <t>Electronics</t>
  </si>
  <si>
    <t>Hobbies</t>
  </si>
  <si>
    <t>Holidays</t>
  </si>
  <si>
    <t>Beauty</t>
  </si>
  <si>
    <t>Clothes</t>
  </si>
  <si>
    <t>MISC.</t>
  </si>
  <si>
    <t>Gifts</t>
  </si>
  <si>
    <t>Others</t>
  </si>
  <si>
    <t>TOTAL INCOME</t>
  </si>
  <si>
    <t>(-) TOTAL EXPENSES</t>
  </si>
  <si>
    <t>NET INCOME</t>
  </si>
  <si>
    <t>(-) SAVINGS &amp; INV.</t>
  </si>
  <si>
    <t>`</t>
  </si>
  <si>
    <t>Donation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</si>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</sst>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3" x14ac:knownFonts="1">
    <font>
      <sz val="10"/>
      <color theme="1"/>
      <name val="Microsoft Sans Serif"/>
      <family val="2"/>
      <scheme val="minor"/>
    </font>
    <font>
      <sz val="8"/>
      <color theme="1"/>
      <name val="Arial"/>
      <family val="2"/>
    </font>
    <font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color theme="3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30"/>
      <color theme="3"/>
      <name val="Franklin Gothic Demi"/>
      <family val="2"/>
      <scheme val="major"/>
    </font>
    <font>
      <sz val="10"/>
      <color theme="1"/>
      <name val="Microsoft Sans Serif"/>
      <family val="2"/>
      <scheme val="minor"/>
    </font>
    <font>
      <u/>
      <sz val="10"/>
      <color theme="10"/>
      <name val="Microsoft Sans Serif"/>
      <family val="2"/>
      <scheme val="minor"/>
    </font>
    <font>
      <b/>
      <u/>
      <sz val="15"/>
      <color rgb="FF00B050"/>
      <name val="Microsoft Sans Serif"/>
      <family val="2"/>
      <scheme val="minor"/>
    </font>
    <font>
      <b/>
      <u/>
      <sz val="10"/>
      <color theme="3"/>
      <name val="Microsoft Sans Serif"/>
      <family val="2"/>
      <scheme val="minor"/>
    </font>
    <font>
      <b/>
      <u/>
      <sz val="16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/>
      <right/>
      <top style="thin">
        <color theme="4" tint="0.39994506668294322"/>
      </top>
      <bottom/>
      <diagonal/>
    </border>
    <border>
      <left style="medium">
        <color theme="3"/>
      </left>
      <right/>
      <top style="thin">
        <color theme="4" tint="0.39994506668294322"/>
      </top>
      <bottom style="medium">
        <color theme="3"/>
      </bottom>
      <diagonal/>
    </border>
    <border>
      <left style="medium">
        <color theme="4" tint="0.79998168889431442"/>
      </left>
      <right/>
      <top style="thin">
        <color theme="4" tint="0.39994506668294322"/>
      </top>
      <bottom/>
      <diagonal/>
    </border>
    <border>
      <left style="medium">
        <color theme="6" tint="0.79998168889431442"/>
      </left>
      <right/>
      <top style="medium">
        <color theme="3"/>
      </top>
      <bottom/>
      <diagonal/>
    </border>
    <border>
      <left style="medium">
        <color theme="6" tint="0.79998168889431442"/>
      </left>
      <right/>
      <top style="medium">
        <color theme="6" tint="0.79998168889431442"/>
      </top>
      <bottom/>
      <diagonal/>
    </border>
    <border>
      <left style="medium">
        <color theme="6" tint="0.79998168889431442"/>
      </left>
      <right/>
      <top style="medium">
        <color theme="4" tint="0.79998168889431442"/>
      </top>
      <bottom/>
      <diagonal/>
    </border>
    <border>
      <left style="medium">
        <color theme="6" tint="0.79998168889431442"/>
      </left>
      <right/>
      <top style="medium">
        <color theme="3"/>
      </top>
      <bottom style="medium">
        <color theme="6" tint="0.79998168889431442"/>
      </bottom>
      <diagonal/>
    </border>
    <border>
      <left style="medium">
        <color theme="6" tint="0.79998168889431442"/>
      </left>
      <right/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/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6" tint="0.79998168889431442"/>
      </left>
      <right/>
      <top/>
      <bottom/>
      <diagonal/>
    </border>
  </borders>
  <cellStyleXfs count="5">
    <xf numFmtId="0" fontId="0" fillId="0" borderId="0"/>
    <xf numFmtId="5" fontId="8" fillId="0" borderId="0" applyFont="0" applyFill="0" applyBorder="0" applyProtection="0">
      <alignment horizontal="left" vertical="center" indent="1"/>
    </xf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6" fontId="4" fillId="6" borderId="3" xfId="0" applyNumberFormat="1" applyFont="1" applyFill="1" applyBorder="1" applyAlignment="1">
      <alignment horizontal="left" vertical="center" indent="1"/>
    </xf>
    <xf numFmtId="0" fontId="10" fillId="0" borderId="0" xfId="2" applyFont="1" applyFill="1" applyAlignment="1">
      <alignment horizontal="left"/>
    </xf>
    <xf numFmtId="6" fontId="6" fillId="4" borderId="8" xfId="0" applyNumberFormat="1" applyFont="1" applyFill="1" applyBorder="1" applyAlignment="1">
      <alignment horizontal="left" vertical="center" indent="1"/>
    </xf>
    <xf numFmtId="6" fontId="6" fillId="5" borderId="8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 shrinkToFit="1"/>
    </xf>
    <xf numFmtId="0" fontId="6" fillId="4" borderId="8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 indent="1"/>
    </xf>
    <xf numFmtId="6" fontId="2" fillId="4" borderId="8" xfId="0" applyNumberFormat="1" applyFont="1" applyFill="1" applyBorder="1" applyAlignment="1">
      <alignment horizontal="left" vertical="center" indent="1"/>
    </xf>
    <xf numFmtId="6" fontId="2" fillId="5" borderId="8" xfId="0" applyNumberFormat="1" applyFont="1" applyFill="1" applyBorder="1" applyAlignment="1">
      <alignment horizontal="left" vertical="center" indent="1"/>
    </xf>
    <xf numFmtId="0" fontId="5" fillId="3" borderId="15" xfId="0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right" vertical="center" indent="1"/>
    </xf>
    <xf numFmtId="164" fontId="6" fillId="0" borderId="17" xfId="0" applyNumberFormat="1" applyFont="1" applyBorder="1" applyAlignment="1">
      <alignment horizontal="right" vertical="center" indent="1"/>
    </xf>
    <xf numFmtId="164" fontId="6" fillId="5" borderId="18" xfId="0" applyNumberFormat="1" applyFont="1" applyFill="1" applyBorder="1" applyAlignment="1">
      <alignment horizontal="right" vertical="center" indent="1"/>
    </xf>
    <xf numFmtId="0" fontId="3" fillId="0" borderId="4" xfId="0" applyFont="1" applyBorder="1" applyAlignment="1">
      <alignment vertical="center"/>
    </xf>
    <xf numFmtId="0" fontId="6" fillId="5" borderId="20" xfId="0" applyFont="1" applyFill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11" fillId="5" borderId="20" xfId="0" applyFont="1" applyFill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5" fillId="3" borderId="14" xfId="0" applyFont="1" applyFill="1" applyBorder="1" applyAlignment="1">
      <alignment vertical="center"/>
    </xf>
    <xf numFmtId="0" fontId="11" fillId="0" borderId="19" xfId="0" applyFont="1" applyBorder="1" applyAlignment="1">
      <alignment vertical="center" shrinkToFit="1"/>
    </xf>
    <xf numFmtId="0" fontId="5" fillId="3" borderId="0" xfId="0" applyFont="1" applyFill="1" applyAlignment="1">
      <alignment horizontal="left" vertical="center" indent="1"/>
    </xf>
    <xf numFmtId="164" fontId="5" fillId="3" borderId="22" xfId="0" applyNumberFormat="1" applyFont="1" applyFill="1" applyBorder="1" applyAlignment="1">
      <alignment vertical="center"/>
    </xf>
    <xf numFmtId="0" fontId="11" fillId="0" borderId="20" xfId="0" applyFont="1" applyBorder="1" applyAlignment="1">
      <alignment vertical="center" shrinkToFit="1"/>
    </xf>
    <xf numFmtId="164" fontId="6" fillId="5" borderId="0" xfId="0" applyNumberFormat="1" applyFont="1" applyFill="1" applyAlignment="1">
      <alignment horizontal="right" vertical="center" indent="1"/>
    </xf>
    <xf numFmtId="0" fontId="5" fillId="0" borderId="24" xfId="0" applyFont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left" vertical="center" indent="1"/>
    </xf>
    <xf numFmtId="164" fontId="6" fillId="5" borderId="25" xfId="0" applyNumberFormat="1" applyFont="1" applyFill="1" applyBorder="1" applyAlignment="1">
      <alignment horizontal="right" vertical="center" indent="1"/>
    </xf>
    <xf numFmtId="165" fontId="2" fillId="5" borderId="8" xfId="3" applyNumberFormat="1" applyFont="1" applyFill="1" applyBorder="1" applyAlignment="1">
      <alignment horizontal="center" vertical="center" wrapText="1"/>
    </xf>
    <xf numFmtId="165" fontId="6" fillId="4" borderId="8" xfId="3" applyNumberFormat="1" applyFont="1" applyFill="1" applyBorder="1" applyAlignment="1">
      <alignment horizontal="center" vertical="center"/>
    </xf>
    <xf numFmtId="165" fontId="6" fillId="4" borderId="8" xfId="3" applyNumberFormat="1" applyFont="1" applyFill="1" applyBorder="1" applyAlignment="1">
      <alignment horizontal="center" vertical="center" wrapText="1"/>
    </xf>
    <xf numFmtId="9" fontId="4" fillId="0" borderId="16" xfId="4" applyFont="1" applyFill="1" applyBorder="1" applyAlignment="1">
      <alignment horizontal="right" vertical="center" indent="1"/>
    </xf>
    <xf numFmtId="9" fontId="4" fillId="0" borderId="17" xfId="4" applyFont="1" applyFill="1" applyBorder="1" applyAlignment="1">
      <alignment horizontal="right" vertical="center" indent="1"/>
    </xf>
    <xf numFmtId="9" fontId="4" fillId="5" borderId="18" xfId="4" applyFont="1" applyFill="1" applyBorder="1" applyAlignment="1">
      <alignment horizontal="right" vertical="center" indent="1"/>
    </xf>
    <xf numFmtId="0" fontId="5" fillId="3" borderId="7" xfId="0" applyFont="1" applyFill="1" applyBorder="1" applyAlignment="1">
      <alignment horizontal="left" vertical="center" indent="1"/>
    </xf>
    <xf numFmtId="164" fontId="6" fillId="5" borderId="26" xfId="0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10" xfId="0" applyFont="1" applyFill="1" applyBorder="1" applyAlignment="1">
      <alignment horizontal="left" vertical="center" wrapText="1" indent="1"/>
    </xf>
    <xf numFmtId="0" fontId="6" fillId="5" borderId="9" xfId="0" applyFont="1" applyFill="1" applyBorder="1" applyAlignment="1">
      <alignment horizontal="left" vertical="center" wrapText="1" indent="1"/>
    </xf>
    <xf numFmtId="0" fontId="6" fillId="5" borderId="2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0" fontId="12" fillId="0" borderId="0" xfId="2" applyFont="1" applyAlignment="1" applyProtection="1">
      <alignment horizontal="left" vertical="center"/>
      <protection locked="0"/>
    </xf>
  </cellXfs>
  <cellStyles count="5">
    <cellStyle name="Comma" xfId="3" builtinId="3"/>
    <cellStyle name="Currency" xfId="1" builtinId="4" customBuiltin="1"/>
    <cellStyle name="Hyperlink" xfId="2" builtinId="8"/>
    <cellStyle name="Normal" xfId="0" builtinId="0" customBuiltin="1"/>
    <cellStyle name="Percent" xfId="4" builtinId="5"/>
  </cellStyles>
  <dxfs count="6">
    <dxf>
      <font>
        <b val="0"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4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2" defaultTableStyle="TableStyleMedium9">
    <tableStyle name="Budget" pivot="0" count="3" xr9:uid="{00000000-0011-0000-FFFF-FFFF00000000}">
      <tableStyleElement type="headerRow" dxfId="5"/>
      <tableStyleElement type="totalRow" dxfId="4"/>
      <tableStyleElement type="firstColumn" dxfId="3"/>
    </tableStyle>
    <tableStyle name="Transportation" pivot="0" count="3" xr9:uid="{00000000-0011-0000-FFFF-FFFF01000000}">
      <tableStyleElement type="headerRow" dxfId="2"/>
      <tableStyleElement type="totalRow" dxfId="1"/>
      <tableStyleElement type="firstColumn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F7964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'Personal Monthly Budget'!$I$5:$I$7</c:f>
              <c:strCache>
                <c:ptCount val="3"/>
                <c:pt idx="0">
                  <c:v>Retirement Accounts</c:v>
                </c:pt>
                <c:pt idx="1">
                  <c:v>Extra income</c:v>
                </c:pt>
                <c:pt idx="2">
                  <c:v>Cash Savings</c:v>
                </c:pt>
              </c:strCache>
            </c:strRef>
          </c:cat>
          <c:val>
            <c:numRef>
              <c:f>'Personal Monthly Budget'!$K$5:$K$7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A75-9505-31CE9CF0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398936</xdr:colOff>
      <xdr:row>1</xdr:row>
      <xdr:rowOff>110067</xdr:rowOff>
    </xdr:from>
    <xdr:to>
      <xdr:col>8</xdr:col>
      <xdr:colOff>1144588</xdr:colOff>
      <xdr:row>2</xdr:row>
      <xdr:rowOff>408564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CF7DD-DC3A-4193-AA5E-62C1B5ED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269" y="110067"/>
          <a:ext cx="2481318" cy="53133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137160</xdr:colOff>
      <xdr:row>10</xdr:row>
      <xdr:rowOff>0</xdr:rowOff>
    </xdr:from>
    <xdr:to>
      <xdr:col>14</xdr:col>
      <xdr:colOff>259080</xdr:colOff>
      <xdr:row>20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CC41C8-8B20-F0F9-8E98-BE5606772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50"/>
  <sheetViews>
    <sheetView showGridLines="0" tabSelected="1" zoomScaleNormal="100" workbookViewId="0">
      <selection sqref="A1:F1"/>
    </sheetView>
  </sheetViews>
  <sheetFormatPr defaultColWidth="8.77734375" defaultRowHeight="13.2" x14ac:dyDescent="0.25"/>
  <cols>
    <col min="1" max="1" width="2.33203125" customWidth="1"/>
    <col min="2" max="2" width="26.77734375" customWidth="1"/>
    <col min="3" max="3" width="14" customWidth="1"/>
    <col min="4" max="4" width="2" customWidth="1"/>
    <col min="5" max="5" width="31.44140625" customWidth="1"/>
    <col min="6" max="6" width="11.44140625" bestFit="1" customWidth="1"/>
    <col min="7" max="7" width="5.44140625" customWidth="1"/>
    <col min="8" max="8" width="26" customWidth="1"/>
    <col min="9" max="9" width="21.77734375" customWidth="1"/>
    <col min="10" max="10" width="4.77734375" customWidth="1"/>
    <col min="11" max="11" width="9.6640625" customWidth="1"/>
    <col min="12" max="12" width="11.44140625" bestFit="1" customWidth="1"/>
    <col min="13" max="13" width="4.77734375" customWidth="1"/>
  </cols>
  <sheetData>
    <row r="1" spans="1:13" ht="21" x14ac:dyDescent="0.25">
      <c r="A1" s="58" t="s">
        <v>53</v>
      </c>
      <c r="B1" s="58"/>
      <c r="C1" s="58"/>
      <c r="D1" s="58"/>
      <c r="E1" s="58"/>
      <c r="F1" s="58"/>
    </row>
    <row r="2" spans="1:13" ht="18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36" customHeight="1" x14ac:dyDescent="0.3">
      <c r="A3" s="4"/>
      <c r="B3" s="41" t="s">
        <v>7</v>
      </c>
      <c r="C3" s="41"/>
      <c r="D3" s="41"/>
      <c r="E3" s="41"/>
      <c r="F3" s="41"/>
      <c r="G3" s="6"/>
      <c r="H3" s="6"/>
      <c r="I3" s="6"/>
      <c r="J3" s="6"/>
      <c r="K3" s="6"/>
      <c r="L3" s="6"/>
    </row>
    <row r="4" spans="1:13" ht="18" customHeight="1" thickBot="1" x14ac:dyDescent="0.35">
      <c r="A4" s="1"/>
      <c r="B4" s="3"/>
      <c r="C4" s="2"/>
      <c r="D4" s="2"/>
      <c r="E4" s="2"/>
      <c r="F4" s="2"/>
      <c r="G4" s="2"/>
      <c r="H4" s="6"/>
      <c r="I4" s="2"/>
      <c r="J4" s="2"/>
      <c r="K4" s="2"/>
      <c r="L4" s="2"/>
    </row>
    <row r="5" spans="1:13" ht="18" customHeight="1" x14ac:dyDescent="0.3">
      <c r="A5" s="1"/>
      <c r="B5" s="45" t="s">
        <v>8</v>
      </c>
      <c r="C5" s="52" t="s">
        <v>9</v>
      </c>
      <c r="D5" s="53"/>
      <c r="E5" s="54"/>
      <c r="F5" s="7">
        <v>5000</v>
      </c>
      <c r="G5" s="6"/>
      <c r="H5" s="48" t="s">
        <v>13</v>
      </c>
      <c r="I5" s="10" t="s">
        <v>12</v>
      </c>
      <c r="J5" s="11" t="s">
        <v>14</v>
      </c>
      <c r="K5" s="35">
        <v>12</v>
      </c>
      <c r="L5" s="13">
        <f>K5/100*$F$8</f>
        <v>762</v>
      </c>
    </row>
    <row r="6" spans="1:13" ht="19.95" customHeight="1" x14ac:dyDescent="0.3">
      <c r="A6" s="1"/>
      <c r="B6" s="46"/>
      <c r="C6" s="55" t="s">
        <v>2</v>
      </c>
      <c r="D6" s="56"/>
      <c r="E6" s="57"/>
      <c r="F6" s="8">
        <v>850</v>
      </c>
      <c r="G6" s="6"/>
      <c r="H6" s="49"/>
      <c r="I6" s="12" t="s">
        <v>2</v>
      </c>
      <c r="J6" s="12" t="s">
        <v>14</v>
      </c>
      <c r="K6" s="33">
        <v>5</v>
      </c>
      <c r="L6" s="14">
        <f t="shared" ref="L6:L7" si="0">K6/100*$F$8</f>
        <v>317.5</v>
      </c>
    </row>
    <row r="7" spans="1:13" ht="18" customHeight="1" thickBot="1" x14ac:dyDescent="0.35">
      <c r="A7" s="1"/>
      <c r="B7" s="46"/>
      <c r="C7" s="50" t="s">
        <v>10</v>
      </c>
      <c r="D7" s="50"/>
      <c r="E7" s="51"/>
      <c r="F7" s="7">
        <v>500</v>
      </c>
      <c r="G7" s="6"/>
      <c r="H7" s="49"/>
      <c r="I7" s="10" t="s">
        <v>15</v>
      </c>
      <c r="J7" s="11" t="s">
        <v>14</v>
      </c>
      <c r="K7" s="34">
        <v>8</v>
      </c>
      <c r="L7" s="13">
        <f t="shared" si="0"/>
        <v>508</v>
      </c>
    </row>
    <row r="8" spans="1:13" ht="18" customHeight="1" thickBot="1" x14ac:dyDescent="0.35">
      <c r="A8" s="1"/>
      <c r="B8" s="47"/>
      <c r="C8" s="44" t="s">
        <v>11</v>
      </c>
      <c r="D8" s="44"/>
      <c r="E8" s="44"/>
      <c r="F8" s="5">
        <f>SUM(F5:F7)</f>
        <v>6350</v>
      </c>
      <c r="G8" s="6"/>
      <c r="H8" s="49"/>
      <c r="I8" s="44" t="s">
        <v>11</v>
      </c>
      <c r="J8" s="44"/>
      <c r="K8" s="44"/>
      <c r="L8" s="5">
        <f>SUM(L5:L7)</f>
        <v>1587.5</v>
      </c>
    </row>
    <row r="9" spans="1:13" ht="8.25" customHeight="1" x14ac:dyDescent="0.3">
      <c r="A9" s="1"/>
      <c r="B9" s="9"/>
      <c r="C9" s="9"/>
      <c r="D9" s="9"/>
      <c r="E9" s="9"/>
      <c r="F9" s="9"/>
      <c r="G9" s="6"/>
      <c r="H9" s="6"/>
      <c r="I9" s="2"/>
      <c r="J9" s="2"/>
      <c r="K9" s="2"/>
    </row>
    <row r="10" spans="1:13" ht="8.25" customHeight="1" x14ac:dyDescent="0.3">
      <c r="A10" s="1"/>
      <c r="B10" s="9"/>
      <c r="C10" s="9"/>
      <c r="D10" s="9"/>
      <c r="E10" s="9"/>
      <c r="F10" s="9"/>
      <c r="G10" s="6"/>
      <c r="H10" s="6"/>
      <c r="I10" s="2"/>
      <c r="J10" s="2"/>
      <c r="K10" s="2"/>
    </row>
    <row r="11" spans="1:13" ht="18" customHeight="1" thickBot="1" x14ac:dyDescent="0.3">
      <c r="A11" s="1"/>
      <c r="B11" s="24" t="s">
        <v>16</v>
      </c>
      <c r="C11" s="15" t="s">
        <v>17</v>
      </c>
      <c r="D11" s="42"/>
      <c r="E11" s="24" t="s">
        <v>16</v>
      </c>
      <c r="F11" s="15" t="s">
        <v>17</v>
      </c>
      <c r="G11" s="9"/>
      <c r="H11" s="26" t="s">
        <v>47</v>
      </c>
      <c r="I11" s="29">
        <f>F8</f>
        <v>6350</v>
      </c>
      <c r="J11" s="9"/>
      <c r="K11" s="9"/>
      <c r="L11" s="9"/>
      <c r="M11" s="9"/>
    </row>
    <row r="12" spans="1:13" ht="18" customHeight="1" thickBot="1" x14ac:dyDescent="0.3">
      <c r="A12" s="1"/>
      <c r="B12" s="25" t="s">
        <v>18</v>
      </c>
      <c r="C12" s="36">
        <f>SUM(C13:C20)/$F$49</f>
        <v>0.2153846153846154</v>
      </c>
      <c r="D12" s="43"/>
      <c r="E12" s="25" t="s">
        <v>36</v>
      </c>
      <c r="F12" s="36">
        <f>SUM(F13:F17)/$F$49</f>
        <v>0.13461538461538461</v>
      </c>
      <c r="G12" s="9"/>
      <c r="H12" s="26" t="s">
        <v>50</v>
      </c>
      <c r="I12" s="29">
        <f>L8</f>
        <v>1587.5</v>
      </c>
      <c r="J12" s="9"/>
      <c r="K12" s="9"/>
      <c r="L12" s="9"/>
      <c r="M12" s="9"/>
    </row>
    <row r="13" spans="1:13" ht="18" customHeight="1" thickBot="1" x14ac:dyDescent="0.3">
      <c r="A13" s="1"/>
      <c r="B13" s="20" t="s">
        <v>19</v>
      </c>
      <c r="C13" s="16">
        <v>350</v>
      </c>
      <c r="D13" s="43"/>
      <c r="E13" s="20" t="s">
        <v>37</v>
      </c>
      <c r="F13" s="16">
        <v>250</v>
      </c>
      <c r="G13" s="9"/>
      <c r="H13" s="26" t="s">
        <v>48</v>
      </c>
      <c r="I13" s="29">
        <f>F49</f>
        <v>2600</v>
      </c>
      <c r="J13" s="9"/>
      <c r="K13" s="9"/>
      <c r="L13" s="9"/>
      <c r="M13" s="9"/>
    </row>
    <row r="14" spans="1:13" ht="18" customHeight="1" thickBot="1" x14ac:dyDescent="0.3">
      <c r="A14" s="1"/>
      <c r="B14" s="21" t="s">
        <v>20</v>
      </c>
      <c r="C14" s="17">
        <v>120</v>
      </c>
      <c r="D14" s="43"/>
      <c r="E14" s="21" t="s">
        <v>38</v>
      </c>
      <c r="F14" s="17">
        <v>100</v>
      </c>
      <c r="G14" s="30"/>
      <c r="H14" s="31" t="s">
        <v>49</v>
      </c>
      <c r="I14" s="32">
        <f>I11-I12-I13</f>
        <v>2162.5</v>
      </c>
      <c r="J14" s="9"/>
      <c r="K14" s="9"/>
      <c r="L14" s="9"/>
      <c r="M14" s="9"/>
    </row>
    <row r="15" spans="1:13" ht="18" customHeight="1" thickBot="1" x14ac:dyDescent="0.3">
      <c r="A15" s="1"/>
      <c r="B15" s="20" t="s">
        <v>21</v>
      </c>
      <c r="C15" s="16">
        <v>50</v>
      </c>
      <c r="D15" s="43"/>
      <c r="E15" s="20" t="s">
        <v>46</v>
      </c>
      <c r="F15" s="18">
        <v>0</v>
      </c>
      <c r="G15" s="9"/>
      <c r="H15" s="9"/>
      <c r="I15" s="9"/>
      <c r="J15" s="9"/>
      <c r="K15" s="9"/>
      <c r="L15" s="9"/>
      <c r="M15" s="9"/>
    </row>
    <row r="16" spans="1:13" ht="18" customHeight="1" thickBot="1" x14ac:dyDescent="0.3">
      <c r="A16" s="1"/>
      <c r="B16" s="21" t="s">
        <v>22</v>
      </c>
      <c r="C16" s="17">
        <v>30</v>
      </c>
      <c r="D16" s="43"/>
      <c r="E16" s="23" t="s">
        <v>46</v>
      </c>
      <c r="F16" s="17">
        <v>0</v>
      </c>
      <c r="G16" s="9"/>
      <c r="H16" s="9"/>
      <c r="I16" s="9"/>
      <c r="J16" s="9"/>
      <c r="K16" s="9"/>
      <c r="L16" s="9"/>
      <c r="M16" s="9"/>
    </row>
    <row r="17" spans="1:13" ht="18" customHeight="1" thickBot="1" x14ac:dyDescent="0.3">
      <c r="A17" s="1"/>
      <c r="B17" s="20" t="s">
        <v>23</v>
      </c>
      <c r="C17" s="16">
        <v>10</v>
      </c>
      <c r="D17" s="43"/>
      <c r="E17" s="20" t="s">
        <v>46</v>
      </c>
      <c r="F17" s="16">
        <v>0</v>
      </c>
      <c r="G17" s="9"/>
      <c r="H17" s="9"/>
      <c r="I17" s="9"/>
      <c r="J17" s="9"/>
      <c r="K17" s="9"/>
      <c r="L17" s="9"/>
      <c r="M17" s="9"/>
    </row>
    <row r="18" spans="1:13" ht="18" customHeight="1" thickBot="1" x14ac:dyDescent="0.3">
      <c r="A18" s="1"/>
      <c r="B18" s="23" t="s">
        <v>46</v>
      </c>
      <c r="C18" s="17">
        <v>0</v>
      </c>
      <c r="D18" s="43"/>
      <c r="E18" s="23"/>
      <c r="F18" s="17"/>
      <c r="G18" s="9"/>
      <c r="H18" s="9"/>
      <c r="I18" s="9"/>
      <c r="J18" s="9"/>
      <c r="K18" s="9"/>
      <c r="L18" s="9"/>
      <c r="M18" s="9"/>
    </row>
    <row r="19" spans="1:13" ht="18" customHeight="1" thickBot="1" x14ac:dyDescent="0.3">
      <c r="A19" s="1"/>
      <c r="B19" s="20" t="s">
        <v>46</v>
      </c>
      <c r="C19" s="16">
        <v>0</v>
      </c>
      <c r="D19" s="43"/>
      <c r="E19" s="22" t="s">
        <v>3</v>
      </c>
      <c r="F19" s="38">
        <f>SUM(F20:F25)/$F$49</f>
        <v>0.12692307692307692</v>
      </c>
      <c r="G19" s="9"/>
      <c r="H19" s="9"/>
      <c r="I19" s="9"/>
      <c r="J19" s="9"/>
      <c r="K19" s="9"/>
      <c r="L19" s="9"/>
      <c r="M19" s="9"/>
    </row>
    <row r="20" spans="1:13" ht="18" customHeight="1" thickBot="1" x14ac:dyDescent="0.3">
      <c r="A20" s="1"/>
      <c r="B20" s="21" t="s">
        <v>46</v>
      </c>
      <c r="C20" s="17">
        <v>0</v>
      </c>
      <c r="D20" s="43"/>
      <c r="E20" s="23" t="s">
        <v>39</v>
      </c>
      <c r="F20" s="17">
        <v>150</v>
      </c>
      <c r="G20" s="9"/>
      <c r="H20" s="9"/>
      <c r="I20" s="9"/>
      <c r="J20" s="9"/>
      <c r="K20" s="9"/>
      <c r="L20" s="9"/>
      <c r="M20" s="9"/>
    </row>
    <row r="21" spans="1:13" ht="18" customHeight="1" thickBot="1" x14ac:dyDescent="0.3">
      <c r="A21" s="1"/>
      <c r="B21" s="20"/>
      <c r="C21" s="16"/>
      <c r="D21" s="43"/>
      <c r="E21" s="20" t="s">
        <v>41</v>
      </c>
      <c r="F21" s="16">
        <v>100</v>
      </c>
      <c r="G21" s="9"/>
      <c r="H21" s="9"/>
      <c r="I21" s="9"/>
      <c r="J21" s="9"/>
      <c r="K21" s="9"/>
      <c r="L21" s="9"/>
      <c r="M21" s="9"/>
    </row>
    <row r="22" spans="1:13" ht="18" customHeight="1" thickBot="1" x14ac:dyDescent="0.3">
      <c r="A22" s="1"/>
      <c r="B22" s="28" t="s">
        <v>5</v>
      </c>
      <c r="C22" s="37">
        <f>SUM(C23:C27)/$F$49</f>
        <v>0.17307692307692307</v>
      </c>
      <c r="D22" s="43"/>
      <c r="E22" s="21" t="s">
        <v>40</v>
      </c>
      <c r="F22" s="17">
        <v>80</v>
      </c>
      <c r="G22" s="9"/>
      <c r="H22" s="9"/>
      <c r="I22" s="9"/>
      <c r="J22" s="9"/>
      <c r="K22" s="9"/>
      <c r="L22" s="9"/>
      <c r="M22" s="9"/>
    </row>
    <row r="23" spans="1:13" ht="18" customHeight="1" thickBot="1" x14ac:dyDescent="0.3">
      <c r="A23" s="1"/>
      <c r="B23" s="20" t="s">
        <v>1</v>
      </c>
      <c r="C23" s="18">
        <v>300</v>
      </c>
      <c r="D23" s="43"/>
      <c r="E23" s="20" t="s">
        <v>46</v>
      </c>
      <c r="F23" s="18">
        <v>0</v>
      </c>
      <c r="G23" s="9"/>
      <c r="H23" s="9"/>
      <c r="I23" s="9"/>
      <c r="J23" s="9"/>
      <c r="K23" s="9"/>
      <c r="L23" s="9"/>
      <c r="M23" s="9"/>
    </row>
    <row r="24" spans="1:13" ht="18" customHeight="1" thickBot="1" x14ac:dyDescent="0.3">
      <c r="A24" s="1"/>
      <c r="B24" s="23" t="s">
        <v>24</v>
      </c>
      <c r="C24" s="17">
        <v>150</v>
      </c>
      <c r="D24" s="43"/>
      <c r="E24" s="23" t="s">
        <v>46</v>
      </c>
      <c r="F24" s="17">
        <v>0</v>
      </c>
      <c r="G24" s="9"/>
      <c r="H24" s="9"/>
      <c r="I24" s="9"/>
      <c r="J24" s="9"/>
      <c r="K24" s="9"/>
      <c r="L24" s="9"/>
      <c r="M24" s="9"/>
    </row>
    <row r="25" spans="1:13" ht="18" customHeight="1" thickBot="1" x14ac:dyDescent="0.3">
      <c r="A25" s="1"/>
      <c r="B25" s="20" t="s">
        <v>46</v>
      </c>
      <c r="C25" s="18">
        <v>0</v>
      </c>
      <c r="D25" s="43"/>
      <c r="E25" s="20" t="s">
        <v>46</v>
      </c>
      <c r="F25" s="16">
        <v>0</v>
      </c>
      <c r="G25" s="9"/>
      <c r="H25" s="9"/>
      <c r="I25" s="9"/>
      <c r="J25" s="9"/>
      <c r="K25" s="9"/>
      <c r="L25" s="9"/>
      <c r="M25" s="9"/>
    </row>
    <row r="26" spans="1:13" ht="18" customHeight="1" thickBot="1" x14ac:dyDescent="0.3">
      <c r="A26" s="1"/>
      <c r="B26" s="23" t="s">
        <v>46</v>
      </c>
      <c r="C26" s="17">
        <v>0</v>
      </c>
      <c r="D26" s="43"/>
      <c r="E26" s="23"/>
      <c r="F26" s="17"/>
      <c r="G26" s="9"/>
      <c r="H26" s="9"/>
      <c r="I26" s="9" t="s">
        <v>51</v>
      </c>
      <c r="J26" s="9"/>
      <c r="K26" s="9"/>
      <c r="L26" s="9"/>
      <c r="M26" s="9"/>
    </row>
    <row r="27" spans="1:13" ht="18" customHeight="1" thickBot="1" x14ac:dyDescent="0.3">
      <c r="A27" s="1"/>
      <c r="B27" s="20" t="s">
        <v>46</v>
      </c>
      <c r="C27" s="16">
        <v>0</v>
      </c>
      <c r="D27" s="43"/>
      <c r="E27" s="22" t="s">
        <v>6</v>
      </c>
      <c r="F27" s="38">
        <f>SUM(F28:F32)/$F$49</f>
        <v>7.6923076923076927E-2</v>
      </c>
      <c r="G27" s="9"/>
      <c r="H27" s="9"/>
      <c r="I27" s="9"/>
      <c r="J27" s="9"/>
      <c r="K27" s="9"/>
      <c r="L27" s="9"/>
      <c r="M27" s="9"/>
    </row>
    <row r="28" spans="1:13" ht="18" customHeight="1" thickBot="1" x14ac:dyDescent="0.3">
      <c r="A28" s="1"/>
      <c r="B28" s="21"/>
      <c r="C28" s="17"/>
      <c r="D28" s="43"/>
      <c r="E28" s="21" t="s">
        <v>42</v>
      </c>
      <c r="F28" s="17">
        <v>80</v>
      </c>
      <c r="G28" s="9"/>
      <c r="H28" s="9"/>
      <c r="I28" s="9"/>
      <c r="J28" s="9"/>
      <c r="K28" s="9"/>
      <c r="L28" s="9"/>
      <c r="M28" s="9"/>
    </row>
    <row r="29" spans="1:13" ht="18" customHeight="1" thickBot="1" x14ac:dyDescent="0.3">
      <c r="A29" s="1"/>
      <c r="B29" s="22" t="s">
        <v>25</v>
      </c>
      <c r="C29" s="38">
        <f>SUM(C30:C36)/$F$49</f>
        <v>0.05</v>
      </c>
      <c r="D29" s="43"/>
      <c r="E29" s="20" t="s">
        <v>43</v>
      </c>
      <c r="F29" s="16">
        <v>120</v>
      </c>
      <c r="G29" s="9"/>
      <c r="H29" s="9"/>
      <c r="I29" s="9"/>
      <c r="J29" s="9"/>
      <c r="K29" s="9"/>
      <c r="L29" s="9"/>
      <c r="M29" s="9"/>
    </row>
    <row r="30" spans="1:13" ht="18" customHeight="1" thickBot="1" x14ac:dyDescent="0.3">
      <c r="A30" s="1"/>
      <c r="B30" s="23" t="s">
        <v>26</v>
      </c>
      <c r="C30" s="17">
        <v>60</v>
      </c>
      <c r="D30" s="43"/>
      <c r="E30" s="23" t="s">
        <v>46</v>
      </c>
      <c r="F30" s="17">
        <v>0</v>
      </c>
      <c r="G30" s="9"/>
      <c r="H30" s="9"/>
      <c r="I30" s="9"/>
      <c r="J30" s="9"/>
      <c r="K30" s="9"/>
      <c r="L30" s="9"/>
      <c r="M30" s="9"/>
    </row>
    <row r="31" spans="1:13" ht="18" customHeight="1" thickBot="1" x14ac:dyDescent="0.3">
      <c r="A31" s="1"/>
      <c r="B31" s="20" t="s">
        <v>27</v>
      </c>
      <c r="C31" s="18">
        <v>50</v>
      </c>
      <c r="D31" s="43"/>
      <c r="E31" s="20" t="s">
        <v>46</v>
      </c>
      <c r="F31" s="16">
        <v>0</v>
      </c>
      <c r="G31" s="9"/>
      <c r="H31" s="9"/>
      <c r="I31" s="9"/>
      <c r="J31" s="9"/>
      <c r="K31" s="9"/>
      <c r="L31" s="9"/>
      <c r="M31" s="9"/>
    </row>
    <row r="32" spans="1:13" ht="18" customHeight="1" thickBot="1" x14ac:dyDescent="0.3">
      <c r="A32" s="1"/>
      <c r="B32" s="21" t="s">
        <v>28</v>
      </c>
      <c r="C32" s="17">
        <v>20</v>
      </c>
      <c r="D32" s="43"/>
      <c r="E32" s="21" t="s">
        <v>46</v>
      </c>
      <c r="F32" s="17">
        <v>0</v>
      </c>
      <c r="G32" s="9"/>
      <c r="H32" s="9"/>
      <c r="I32" s="9"/>
      <c r="J32" s="9"/>
      <c r="K32" s="9"/>
      <c r="L32" s="9"/>
      <c r="M32" s="9"/>
    </row>
    <row r="33" spans="1:13" ht="18" customHeight="1" thickBot="1" x14ac:dyDescent="0.3">
      <c r="A33" s="1"/>
      <c r="B33" s="20" t="s">
        <v>29</v>
      </c>
      <c r="C33" s="18">
        <v>0</v>
      </c>
      <c r="D33" s="43"/>
      <c r="E33" s="20"/>
      <c r="F33" s="16"/>
      <c r="G33" s="9"/>
      <c r="H33" s="9"/>
      <c r="I33" s="9"/>
      <c r="J33" s="9"/>
      <c r="K33" s="9"/>
      <c r="L33" s="9"/>
      <c r="M33" s="9"/>
    </row>
    <row r="34" spans="1:13" ht="18" customHeight="1" thickBot="1" x14ac:dyDescent="0.3">
      <c r="A34" s="1"/>
      <c r="B34" s="23" t="s">
        <v>46</v>
      </c>
      <c r="C34" s="17">
        <v>0</v>
      </c>
      <c r="D34" s="43"/>
      <c r="E34" s="28" t="s">
        <v>44</v>
      </c>
      <c r="F34" s="37">
        <f>SUM(F35:F39)/$F$49</f>
        <v>2.3076923076923078E-2</v>
      </c>
      <c r="G34" s="9"/>
      <c r="H34" s="9"/>
      <c r="I34" s="9"/>
      <c r="J34" s="9"/>
      <c r="K34" s="9"/>
      <c r="L34" s="9"/>
      <c r="M34" s="9"/>
    </row>
    <row r="35" spans="1:13" ht="18" customHeight="1" thickBot="1" x14ac:dyDescent="0.3">
      <c r="A35" s="1"/>
      <c r="B35" s="20" t="s">
        <v>46</v>
      </c>
      <c r="C35" s="16">
        <v>0</v>
      </c>
      <c r="D35" s="43"/>
      <c r="E35" s="20" t="s">
        <v>45</v>
      </c>
      <c r="F35" s="18">
        <v>30</v>
      </c>
      <c r="G35" s="9"/>
      <c r="H35" s="9"/>
      <c r="I35" s="9"/>
      <c r="J35" s="9"/>
      <c r="K35" s="9"/>
      <c r="L35" s="9"/>
      <c r="M35" s="9"/>
    </row>
    <row r="36" spans="1:13" ht="18" customHeight="1" thickBot="1" x14ac:dyDescent="0.3">
      <c r="A36" s="1"/>
      <c r="B36" s="21" t="s">
        <v>46</v>
      </c>
      <c r="C36" s="17">
        <v>0</v>
      </c>
      <c r="D36" s="43"/>
      <c r="E36" s="21" t="s">
        <v>52</v>
      </c>
      <c r="F36" s="17">
        <v>30</v>
      </c>
      <c r="G36" s="9"/>
      <c r="H36" s="9"/>
      <c r="I36" s="9"/>
      <c r="J36" s="9"/>
      <c r="K36" s="9"/>
      <c r="L36" s="9"/>
      <c r="M36" s="9"/>
    </row>
    <row r="37" spans="1:13" ht="18" customHeight="1" thickBot="1" x14ac:dyDescent="0.3">
      <c r="A37" s="1"/>
      <c r="B37" s="20"/>
      <c r="C37" s="16"/>
      <c r="D37" s="43"/>
      <c r="E37" s="20" t="s">
        <v>46</v>
      </c>
      <c r="F37" s="18">
        <v>0</v>
      </c>
      <c r="G37" s="9"/>
      <c r="H37" s="9"/>
      <c r="I37" s="9"/>
      <c r="J37" s="9"/>
      <c r="K37" s="9"/>
      <c r="L37" s="9"/>
      <c r="M37" s="9"/>
    </row>
    <row r="38" spans="1:13" ht="18" customHeight="1" thickBot="1" x14ac:dyDescent="0.3">
      <c r="A38" s="1"/>
      <c r="B38" s="28" t="s">
        <v>4</v>
      </c>
      <c r="C38" s="37">
        <f>SUM(C39:C48)/$F$49</f>
        <v>0.2</v>
      </c>
      <c r="D38" s="43"/>
      <c r="E38" s="21" t="s">
        <v>46</v>
      </c>
      <c r="F38" s="17">
        <v>0</v>
      </c>
      <c r="G38" s="9"/>
      <c r="H38" s="9"/>
      <c r="I38" s="9"/>
      <c r="J38" s="9"/>
      <c r="K38" s="9"/>
      <c r="L38" s="9"/>
      <c r="M38" s="9"/>
    </row>
    <row r="39" spans="1:13" ht="18" customHeight="1" thickBot="1" x14ac:dyDescent="0.3">
      <c r="A39" s="1"/>
      <c r="B39" s="20" t="s">
        <v>30</v>
      </c>
      <c r="C39" s="18">
        <v>120</v>
      </c>
      <c r="D39" s="43"/>
      <c r="E39" s="20" t="s">
        <v>46</v>
      </c>
      <c r="F39" s="18">
        <v>0</v>
      </c>
      <c r="G39" s="9"/>
      <c r="H39" s="9"/>
      <c r="I39" s="9"/>
      <c r="J39" s="9"/>
      <c r="K39" s="9"/>
      <c r="L39" s="9"/>
      <c r="M39" s="9"/>
    </row>
    <row r="40" spans="1:13" ht="18" customHeight="1" thickBot="1" x14ac:dyDescent="0.3">
      <c r="A40" s="1"/>
      <c r="B40" s="21" t="s">
        <v>31</v>
      </c>
      <c r="C40" s="17">
        <v>180</v>
      </c>
      <c r="D40" s="43"/>
      <c r="E40" s="21"/>
      <c r="F40" s="17"/>
      <c r="G40" s="9"/>
      <c r="H40" s="9"/>
      <c r="I40" s="9"/>
      <c r="J40" s="9"/>
      <c r="K40" s="9"/>
      <c r="L40" s="9"/>
      <c r="M40" s="9"/>
    </row>
    <row r="41" spans="1:13" ht="18" customHeight="1" thickBot="1" x14ac:dyDescent="0.3">
      <c r="A41" s="1"/>
      <c r="B41" s="20" t="s">
        <v>0</v>
      </c>
      <c r="C41" s="18">
        <v>20</v>
      </c>
      <c r="D41" s="43"/>
      <c r="E41" s="20"/>
      <c r="F41" s="18"/>
      <c r="G41" s="9"/>
      <c r="H41" s="9"/>
      <c r="I41" s="9"/>
      <c r="J41" s="9"/>
      <c r="K41" s="9"/>
      <c r="L41" s="9"/>
      <c r="M41" s="9"/>
    </row>
    <row r="42" spans="1:13" ht="18" customHeight="1" thickBot="1" x14ac:dyDescent="0.3">
      <c r="A42" s="1"/>
      <c r="B42" s="21" t="s">
        <v>32</v>
      </c>
      <c r="C42" s="17">
        <v>50</v>
      </c>
      <c r="D42" s="43"/>
      <c r="E42" s="21"/>
      <c r="F42" s="17"/>
      <c r="G42" s="9"/>
      <c r="H42" s="9"/>
      <c r="I42" s="9"/>
      <c r="J42" s="9"/>
      <c r="K42" s="9"/>
      <c r="L42" s="9"/>
      <c r="M42" s="9"/>
    </row>
    <row r="43" spans="1:13" ht="18" customHeight="1" thickBot="1" x14ac:dyDescent="0.3">
      <c r="A43" s="1"/>
      <c r="B43" s="20" t="s">
        <v>33</v>
      </c>
      <c r="C43" s="18">
        <v>150</v>
      </c>
      <c r="D43" s="43"/>
      <c r="E43" s="20"/>
      <c r="F43" s="18"/>
      <c r="G43" s="9"/>
      <c r="H43" s="9"/>
      <c r="I43" s="9"/>
      <c r="J43" s="9"/>
      <c r="K43" s="9"/>
      <c r="L43" s="9"/>
      <c r="M43" s="9"/>
    </row>
    <row r="44" spans="1:13" ht="18" customHeight="1" thickBot="1" x14ac:dyDescent="0.3">
      <c r="B44" s="21" t="s">
        <v>34</v>
      </c>
      <c r="C44" s="17">
        <v>0</v>
      </c>
      <c r="D44" s="43"/>
      <c r="E44" s="21"/>
      <c r="F44" s="17"/>
    </row>
    <row r="45" spans="1:13" ht="18" customHeight="1" thickBot="1" x14ac:dyDescent="0.3">
      <c r="B45" s="20" t="s">
        <v>35</v>
      </c>
      <c r="C45" s="18">
        <v>0</v>
      </c>
      <c r="D45" s="43"/>
      <c r="E45" s="20"/>
      <c r="F45" s="40"/>
    </row>
    <row r="46" spans="1:13" ht="18" customHeight="1" thickBot="1" x14ac:dyDescent="0.3">
      <c r="B46" s="23" t="s">
        <v>46</v>
      </c>
      <c r="C46" s="17">
        <v>0</v>
      </c>
      <c r="D46" s="43"/>
      <c r="E46" s="21"/>
      <c r="F46" s="17"/>
    </row>
    <row r="47" spans="1:13" ht="18" customHeight="1" thickBot="1" x14ac:dyDescent="0.3">
      <c r="B47" s="20" t="s">
        <v>46</v>
      </c>
      <c r="C47" s="16">
        <v>0</v>
      </c>
      <c r="D47" s="43"/>
      <c r="E47" s="20"/>
      <c r="F47" s="40"/>
    </row>
    <row r="48" spans="1:13" ht="18" customHeight="1" thickBot="1" x14ac:dyDescent="0.3">
      <c r="B48" s="21" t="s">
        <v>46</v>
      </c>
      <c r="C48" s="17">
        <v>0</v>
      </c>
      <c r="D48" s="43"/>
      <c r="E48" s="21" t="s">
        <v>51</v>
      </c>
      <c r="F48" s="17"/>
    </row>
    <row r="49" spans="2:6" ht="19.95" customHeight="1" thickBot="1" x14ac:dyDescent="0.3">
      <c r="B49" s="39" t="s">
        <v>11</v>
      </c>
      <c r="C49" s="26"/>
      <c r="D49" s="43"/>
      <c r="E49" s="26"/>
      <c r="F49" s="27">
        <f>SUM(C13:C20)+SUM(C23:C27)+SUM(C30:C36)+SUM(C39:C48)+SUM(F13:F17)+SUM(F20:F25)+SUM(F28:F32)+SUM(F35:F39)</f>
        <v>2600</v>
      </c>
    </row>
    <row r="50" spans="2:6" x14ac:dyDescent="0.25">
      <c r="B50" s="19"/>
      <c r="C50" s="19"/>
      <c r="F50" s="9"/>
    </row>
  </sheetData>
  <mergeCells count="10">
    <mergeCell ref="A1:F1"/>
    <mergeCell ref="B3:F3"/>
    <mergeCell ref="D11:D49"/>
    <mergeCell ref="I8:K8"/>
    <mergeCell ref="B5:B8"/>
    <mergeCell ref="C8:E8"/>
    <mergeCell ref="H5:H8"/>
    <mergeCell ref="C7:E7"/>
    <mergeCell ref="C5:E5"/>
    <mergeCell ref="C6:E6"/>
  </mergeCells>
  <phoneticPr fontId="1" type="noConversion"/>
  <dataValidations count="1">
    <dataValidation allowBlank="1" showErrorMessage="1" sqref="G2:O44 C2:F2 A2:B25 A26:A44 B26:C51 D4:D11 C4:C25 E4:F51" xr:uid="{00000000-0002-0000-0000-000004000000}"/>
  </dataValidations>
  <hyperlinks>
    <hyperlink ref="A1" r:id="rId1" xr:uid="{15A12FF8-CA0A-4BAC-801E-E4E760CDA3C1}"/>
  </hyperlinks>
  <printOptions horizontalCentered="1"/>
  <pageMargins left="0.5" right="0.5" top="0.5" bottom="0.5" header="0.5" footer="0.5"/>
  <pageSetup scale="46" orientation="portrait" horizontalDpi="4294967292" r:id="rId2"/>
  <headerFooter differentFirst="1" alignWithMargins="0"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Aditi Ladha</cp:lastModifiedBy>
  <dcterms:created xsi:type="dcterms:W3CDTF">2018-04-23T07:00:55Z</dcterms:created>
  <dcterms:modified xsi:type="dcterms:W3CDTF">2025-07-10T20:06:42Z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2018-04-23T07:00:59.8471103Z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