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54922269-9F63-44CD-B091-42033E77F4DF}" xr6:coauthVersionLast="47" xr6:coauthVersionMax="47" xr10:uidLastSave="{00000000-0000-0000-0000-000000000000}"/>
  <bookViews>
    <workbookView xWindow="-108" yWindow="-108" windowWidth="23256" windowHeight="12456" xr2:uid="{411361B0-04C2-42D6-9AB5-A1383606DCF2}"/>
  </bookViews>
  <sheets>
    <sheet name="Data 1" sheetId="1" r:id="rId1"/>
    <sheet name="Data 2" sheetId="2" r:id="rId2"/>
    <sheet name="Data 3" sheetId="3" r:id="rId3"/>
    <sheet name="Data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C2" i="4" l="1" a="1"/>
  <c r="C3" i="4" a="1"/>
  <c r="C4" i="4" a="1"/>
  <c r="C5" i="4" a="1"/>
  <c r="C6" i="4" a="1"/>
  <c r="C7" i="4" a="1"/>
  <c r="C8" i="4" a="1"/>
  <c r="C9" i="4" a="1"/>
  <c r="C10" i="4" a="1"/>
  <c r="C11" i="4" a="1"/>
  <c r="C12" i="4" a="1"/>
  <c r="C13" i="4" a="1"/>
  <c r="C14" i="4" a="1"/>
  <c r="C15" i="4" a="1"/>
  <c r="C16" i="4" a="1"/>
  <c r="C17" i="4" a="1"/>
  <c r="C18" i="4" a="1"/>
  <c r="C19" i="4" a="1"/>
  <c r="C20" i="4" a="1"/>
  <c r="C21" i="4" a="1"/>
  <c r="C22" i="4" a="1"/>
  <c r="C23" i="4" a="1"/>
  <c r="C24" i="4" a="1"/>
  <c r="C25" i="4" a="1"/>
  <c r="C26" i="4" a="1"/>
  <c r="C3" i="2" a="1"/>
  <c r="C4" i="2" a="1"/>
  <c r="C5" i="2" a="1"/>
  <c r="C6" i="2" a="1"/>
  <c r="C7" i="2" a="1"/>
  <c r="C8" i="2" a="1"/>
  <c r="C9" i="2" a="1"/>
  <c r="C10" i="2" a="1"/>
  <c r="C11" i="2" a="1"/>
  <c r="C12" i="2" a="1"/>
  <c r="C13" i="2" a="1"/>
  <c r="C14" i="2" a="1"/>
  <c r="C15" i="2" a="1"/>
  <c r="C16" i="2" a="1"/>
  <c r="C17" i="2" a="1"/>
  <c r="C18" i="2" a="1"/>
  <c r="C19" i="2" a="1"/>
  <c r="C20" i="2" a="1"/>
  <c r="C21" i="2" a="1"/>
  <c r="C22" i="2" a="1"/>
  <c r="C23" i="2" a="1"/>
  <c r="C24" i="2" a="1"/>
  <c r="C25" i="2" a="1"/>
  <c r="C26" i="2" a="1"/>
  <c r="C2" i="2" a="1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C3" i="3"/>
  <c r="E3" i="3" s="1"/>
  <c r="C4" i="3"/>
  <c r="E4" i="3" s="1"/>
  <c r="C5" i="3"/>
  <c r="E5" i="3" s="1"/>
  <c r="C6" i="3"/>
  <c r="E6" i="3" s="1"/>
  <c r="C7" i="3"/>
  <c r="E7" i="3" s="1"/>
  <c r="C8" i="3"/>
  <c r="E8" i="3" s="1"/>
  <c r="C9" i="3"/>
  <c r="E9" i="3" s="1"/>
  <c r="C10" i="3"/>
  <c r="E10" i="3" s="1"/>
  <c r="C11" i="3"/>
  <c r="E11" i="3" s="1"/>
  <c r="C12" i="3"/>
  <c r="E12" i="3" s="1"/>
  <c r="C13" i="3"/>
  <c r="E13" i="3" s="1"/>
  <c r="C14" i="3"/>
  <c r="E14" i="3" s="1"/>
  <c r="C15" i="3"/>
  <c r="E15" i="3" s="1"/>
  <c r="C16" i="3"/>
  <c r="E16" i="3" s="1"/>
  <c r="C2" i="3"/>
  <c r="E2" i="3" s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<sst xmlns="http://schemas.openxmlformats.org/spreadsheetml/2006/main" count="246" uniqueCount="97">
  <si>
    <t>Feedback ID</t>
  </si>
  <si>
    <t>Customer Feedback</t>
  </si>
  <si>
    <t>Category</t>
  </si>
  <si>
    <t>F001</t>
  </si>
  <si>
    <t>Customer requested a refund for the damaged item</t>
  </si>
  <si>
    <t>F002</t>
  </si>
  <si>
    <t>Very happy with the quick delivery</t>
  </si>
  <si>
    <t>F003</t>
  </si>
  <si>
    <t>The product arrived late</t>
  </si>
  <si>
    <t>F004</t>
  </si>
  <si>
    <t>Customer wants to exchange the wrong size</t>
  </si>
  <si>
    <t>F005</t>
  </si>
  <si>
    <t>Excellent product quality and great service</t>
  </si>
  <si>
    <t>F006</t>
  </si>
  <si>
    <t>The package arrived damaged</t>
  </si>
  <si>
    <t>F007</t>
  </si>
  <si>
    <t>Customer complained about poor support</t>
  </si>
  <si>
    <t>F008</t>
  </si>
  <si>
    <t>I would like to return this product</t>
  </si>
  <si>
    <t>F009</t>
  </si>
  <si>
    <t>Delivery was fast and the packaging was good</t>
  </si>
  <si>
    <t>F010</t>
  </si>
  <si>
    <t>The product stopped working after two days</t>
  </si>
  <si>
    <t>F011</t>
  </si>
  <si>
    <t>Customer asked for a replacement</t>
  </si>
  <si>
    <t>F012</t>
  </si>
  <si>
    <t>Very satisfied with the purchase</t>
  </si>
  <si>
    <t>F013</t>
  </si>
  <si>
    <t>The order was delivered late</t>
  </si>
  <si>
    <t>F014</t>
  </si>
  <si>
    <t>Customer is unhappy with the product</t>
  </si>
  <si>
    <t>F015</t>
  </si>
  <si>
    <t>I need a refund for my order</t>
  </si>
  <si>
    <t>F016</t>
  </si>
  <si>
    <t>F017</t>
  </si>
  <si>
    <t>Product quality is excellent</t>
  </si>
  <si>
    <t>F018</t>
  </si>
  <si>
    <t>Customer wants to return the damaged product</t>
  </si>
  <si>
    <t>F019</t>
  </si>
  <si>
    <t>The delivery was delayed</t>
  </si>
  <si>
    <t>F020</t>
  </si>
  <si>
    <t>I am not satisfied with the service</t>
  </si>
  <si>
    <t>F021</t>
  </si>
  <si>
    <t>Customer requested an exchange</t>
  </si>
  <si>
    <t>F022</t>
  </si>
  <si>
    <t>Great experience, I will order again</t>
  </si>
  <si>
    <t>F023</t>
  </si>
  <si>
    <t>The item was missing from my package</t>
  </si>
  <si>
    <t>F024</t>
  </si>
  <si>
    <t>Customer complained about the delivery delay</t>
  </si>
  <si>
    <t>F025</t>
  </si>
  <si>
    <t>I received the wrong product</t>
  </si>
  <si>
    <t>ID</t>
  </si>
  <si>
    <t>Result</t>
  </si>
  <si>
    <t>Customer requested a refund</t>
  </si>
  <si>
    <t>Customer received the wrong item</t>
  </si>
  <si>
    <t>Delivery was very fast</t>
  </si>
  <si>
    <t>Customer wants a refund</t>
  </si>
  <si>
    <t>The product arrived damaged</t>
  </si>
  <si>
    <t>Customer is happy with the service</t>
  </si>
  <si>
    <t>Order delivery was delayed</t>
  </si>
  <si>
    <t>Customer requested a refund yesterday</t>
  </si>
  <si>
    <t>The product quality is excellent</t>
  </si>
  <si>
    <t>Customer wants to return the product</t>
  </si>
  <si>
    <t>Delivery was late</t>
  </si>
  <si>
    <t>Customer received a refund</t>
  </si>
  <si>
    <t>The package was damaged</t>
  </si>
  <si>
    <t>Customer is satisfied with the purchase</t>
  </si>
  <si>
    <t>Customer complained about poor service</t>
  </si>
  <si>
    <t>Keyword</t>
  </si>
  <si>
    <t>refund</t>
  </si>
  <si>
    <t>Returns</t>
  </si>
  <si>
    <t>return</t>
  </si>
  <si>
    <t>exchange</t>
  </si>
  <si>
    <t>replacement</t>
  </si>
  <si>
    <t>damaged</t>
  </si>
  <si>
    <t>Product Issue</t>
  </si>
  <si>
    <t>wrong product</t>
  </si>
  <si>
    <t>missing</t>
  </si>
  <si>
    <t>late</t>
  </si>
  <si>
    <t>Delivery Issue</t>
  </si>
  <si>
    <t>delayed</t>
  </si>
  <si>
    <t>delivery</t>
  </si>
  <si>
    <t>happy</t>
  </si>
  <si>
    <t>Positive</t>
  </si>
  <si>
    <t>excellent</t>
  </si>
  <si>
    <t>satisfied</t>
  </si>
  <si>
    <t>great</t>
  </si>
  <si>
    <t>unhappy</t>
  </si>
  <si>
    <t>Negative</t>
  </si>
  <si>
    <t>poor</t>
  </si>
  <si>
    <t>stopped working</t>
  </si>
  <si>
    <t>The support team resolved my issue quickly. I am satisfied.</t>
  </si>
  <si>
    <t>SEARCH</t>
  </si>
  <si>
    <t>IF Function</t>
  </si>
  <si>
    <t>ISNUMBER</t>
  </si>
  <si>
    <t>The package arrived damage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</si>
</sst>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BFAB-DAC0-4C35-84A9-E620508774EC}">
  <dimension ref="A1:C16"/>
  <sheetViews>
    <sheetView showGridLines="0" tabSelected="1" workbookViewId="0"/>
  </sheetViews>
  <sheetFormatPr defaultRowHeight="14.4"/>
  <cols>
    <col min="1" max="1" width="11" customWidth="1"/>
    <col min="2" max="2" width="43.77734375" customWidth="1"/>
  </cols>
  <sheetData>
    <row r="1" spans="1:3" s="1" customFormat="1">
      <c r="A1" s="3" t="s">
        <v>52</v>
      </c>
      <c r="B1" s="3" t="s">
        <v>1</v>
      </c>
      <c r="C1" s="3" t="s">
        <v>53</v>
      </c>
    </row>
    <row r="2" spans="1:3">
      <c r="A2" s="2" t="s">
        <v>3</v>
      </c>
      <c r="B2" s="2" t="s">
        <v>54</v>
      </c>
      <c r="C2" s="2" t="str">
        <f>IF(ISNUMBER(SEARCH("refund",B2)),"Returns","Other")</f>
        <v>Returns</v>
      </c>
    </row>
    <row r="3" spans="1:3">
      <c r="A3" s="2" t="s">
        <v>5</v>
      </c>
      <c r="B3" s="2" t="s">
        <v>55</v>
      </c>
      <c r="C3" s="2" t="str">
        <f t="shared" ref="C3:C16" si="0">IF(ISNUMBER(SEARCH("refund",B3)),"Returns","Other")</f>
        <v>Other</v>
      </c>
    </row>
    <row r="4" spans="1:3">
      <c r="A4" s="2" t="s">
        <v>7</v>
      </c>
      <c r="B4" s="2" t="s">
        <v>56</v>
      </c>
      <c r="C4" s="2" t="str">
        <f t="shared" si="0"/>
        <v>Other</v>
      </c>
    </row>
    <row r="5" spans="1:3">
      <c r="A5" s="2" t="s">
        <v>9</v>
      </c>
      <c r="B5" s="2" t="s">
        <v>57</v>
      </c>
      <c r="C5" s="2" t="str">
        <f t="shared" si="0"/>
        <v>Returns</v>
      </c>
    </row>
    <row r="6" spans="1:3">
      <c r="A6" s="2" t="s">
        <v>11</v>
      </c>
      <c r="B6" s="2" t="s">
        <v>58</v>
      </c>
      <c r="C6" s="2" t="str">
        <f t="shared" si="0"/>
        <v>Other</v>
      </c>
    </row>
    <row r="7" spans="1:3">
      <c r="A7" s="2" t="s">
        <v>13</v>
      </c>
      <c r="B7" s="2" t="s">
        <v>59</v>
      </c>
      <c r="C7" s="2" t="str">
        <f t="shared" si="0"/>
        <v>Other</v>
      </c>
    </row>
    <row r="8" spans="1:3">
      <c r="A8" s="2" t="s">
        <v>15</v>
      </c>
      <c r="B8" s="2" t="s">
        <v>60</v>
      </c>
      <c r="C8" s="2" t="str">
        <f t="shared" si="0"/>
        <v>Other</v>
      </c>
    </row>
    <row r="9" spans="1:3">
      <c r="A9" s="2" t="s">
        <v>17</v>
      </c>
      <c r="B9" s="2" t="s">
        <v>61</v>
      </c>
      <c r="C9" s="2" t="str">
        <f t="shared" si="0"/>
        <v>Returns</v>
      </c>
    </row>
    <row r="10" spans="1:3">
      <c r="A10" s="2" t="s">
        <v>19</v>
      </c>
      <c r="B10" s="2" t="s">
        <v>62</v>
      </c>
      <c r="C10" s="2" t="str">
        <f t="shared" si="0"/>
        <v>Other</v>
      </c>
    </row>
    <row r="11" spans="1:3">
      <c r="A11" s="2" t="s">
        <v>21</v>
      </c>
      <c r="B11" s="2" t="s">
        <v>63</v>
      </c>
      <c r="C11" s="2" t="str">
        <f t="shared" si="0"/>
        <v>Other</v>
      </c>
    </row>
    <row r="12" spans="1:3">
      <c r="A12" s="2" t="s">
        <v>23</v>
      </c>
      <c r="B12" s="2" t="s">
        <v>64</v>
      </c>
      <c r="C12" s="2" t="str">
        <f t="shared" si="0"/>
        <v>Other</v>
      </c>
    </row>
    <row r="13" spans="1:3">
      <c r="A13" s="2" t="s">
        <v>25</v>
      </c>
      <c r="B13" s="2" t="s">
        <v>65</v>
      </c>
      <c r="C13" s="2" t="str">
        <f t="shared" si="0"/>
        <v>Returns</v>
      </c>
    </row>
    <row r="14" spans="1:3">
      <c r="A14" s="2" t="s">
        <v>27</v>
      </c>
      <c r="B14" s="2" t="s">
        <v>66</v>
      </c>
      <c r="C14" s="2" t="str">
        <f t="shared" si="0"/>
        <v>Other</v>
      </c>
    </row>
    <row r="15" spans="1:3">
      <c r="A15" s="2" t="s">
        <v>29</v>
      </c>
      <c r="B15" s="2" t="s">
        <v>67</v>
      </c>
      <c r="C15" s="2" t="str">
        <f t="shared" si="0"/>
        <v>Other</v>
      </c>
    </row>
    <row r="16" spans="1:3">
      <c r="A16" s="2" t="s">
        <v>31</v>
      </c>
      <c r="B16" s="2" t="s">
        <v>68</v>
      </c>
      <c r="C16" s="2" t="str">
        <f t="shared" si="0"/>
        <v>Other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0F87-0C0E-4BAC-9455-8BB00D823DF1}">
  <dimension ref="A1:F26"/>
  <sheetViews>
    <sheetView showGridLines="0" workbookViewId="0"/>
  </sheetViews>
  <sheetFormatPr defaultRowHeight="14.4"/>
  <cols>
    <col min="1" max="1" width="11.33203125" bestFit="1" customWidth="1"/>
    <col min="2" max="2" width="47.88671875" bestFit="1" customWidth="1"/>
    <col min="3" max="3" width="11.88671875" bestFit="1" customWidth="1"/>
    <col min="5" max="5" width="14.109375" bestFit="1" customWidth="1"/>
    <col min="6" max="6" width="11.88671875" bestFit="1" customWidth="1"/>
  </cols>
  <sheetData>
    <row r="1" spans="1:6">
      <c r="A1" s="4" t="s">
        <v>0</v>
      </c>
      <c r="B1" s="4" t="s">
        <v>1</v>
      </c>
      <c r="C1" s="4" t="s">
        <v>2</v>
      </c>
      <c r="E1" s="4" t="s">
        <v>69</v>
      </c>
      <c r="F1" s="4" t="s">
        <v>2</v>
      </c>
    </row>
    <row r="2" spans="1:6">
      <c r="A2" s="2" t="s">
        <v>3</v>
      </c>
      <c r="B2" s="2" t="s">
        <v>4</v>
      </c>
      <c r="C2" s="5" t="str" cm="1">
        <f t="array" ref="C2">IFERROR(LOOKUP(2, 1/ISNUMBER(SEARCH($E$2:$E$18,B2)),$F$2:$F$18),"Not Found")</f>
        <v>Product Issue</v>
      </c>
      <c r="E2" s="2" t="s">
        <v>70</v>
      </c>
      <c r="F2" s="2" t="s">
        <v>71</v>
      </c>
    </row>
    <row r="3" spans="1:6">
      <c r="A3" s="2" t="s">
        <v>5</v>
      </c>
      <c r="B3" s="2" t="s">
        <v>6</v>
      </c>
      <c r="C3" s="5" t="str" cm="1">
        <f t="array" ref="C3">IFERROR(LOOKUP(2, 1/ISNUMBER(SEARCH($E$2:$E$18,B3)),$F$2:$F$18),"Not Found")</f>
        <v>Positive</v>
      </c>
      <c r="E3" s="2" t="s">
        <v>72</v>
      </c>
      <c r="F3" s="2" t="s">
        <v>71</v>
      </c>
    </row>
    <row r="4" spans="1:6">
      <c r="A4" s="2" t="s">
        <v>7</v>
      </c>
      <c r="B4" s="2" t="s">
        <v>8</v>
      </c>
      <c r="C4" s="5" t="str" cm="1">
        <f t="array" ref="C4">IFERROR(LOOKUP(2, 1/ISNUMBER(SEARCH($E$2:$E$18,B4)),$F$2:$F$18),"Not Found")</f>
        <v>Delivery Issue</v>
      </c>
      <c r="E4" s="2" t="s">
        <v>73</v>
      </c>
      <c r="F4" s="2" t="s">
        <v>71</v>
      </c>
    </row>
    <row r="5" spans="1:6">
      <c r="A5" s="2" t="s">
        <v>9</v>
      </c>
      <c r="B5" s="2" t="s">
        <v>10</v>
      </c>
      <c r="C5" s="5" t="str" cm="1">
        <f t="array" ref="C5">IFERROR(LOOKUP(2, 1/ISNUMBER(SEARCH($E$2:$E$18,B5)),$F$2:$F$18),"Not Found")</f>
        <v>Returns</v>
      </c>
      <c r="E5" s="2" t="s">
        <v>74</v>
      </c>
      <c r="F5" s="2" t="s">
        <v>71</v>
      </c>
    </row>
    <row r="6" spans="1:6">
      <c r="A6" s="2" t="s">
        <v>11</v>
      </c>
      <c r="B6" s="2" t="s">
        <v>12</v>
      </c>
      <c r="C6" s="5" t="str" cm="1">
        <f t="array" ref="C6">IFERROR(LOOKUP(2, 1/ISNUMBER(SEARCH($E$2:$E$18,B6)),$F$2:$F$18),"Not Found")</f>
        <v>Positive</v>
      </c>
      <c r="E6" s="2" t="s">
        <v>75</v>
      </c>
      <c r="F6" s="2" t="s">
        <v>76</v>
      </c>
    </row>
    <row r="7" spans="1:6">
      <c r="A7" s="2" t="s">
        <v>13</v>
      </c>
      <c r="B7" s="2" t="s">
        <v>96</v>
      </c>
      <c r="C7" s="5" t="str" cm="1">
        <f t="array" ref="C7">IFERROR(LOOKUP(2, 1/ISNUMBER(SEARCH($E$2:$E$18,B7)),$F$2:$F$18),"Not Found")</f>
        <v>Not Found</v>
      </c>
      <c r="E7" s="2" t="s">
        <v>77</v>
      </c>
      <c r="F7" s="2" t="s">
        <v>76</v>
      </c>
    </row>
    <row r="8" spans="1:6">
      <c r="A8" s="2" t="s">
        <v>15</v>
      </c>
      <c r="B8" s="2" t="s">
        <v>16</v>
      </c>
      <c r="C8" s="5" t="str" cm="1">
        <f t="array" ref="C8">IFERROR(LOOKUP(2, 1/ISNUMBER(SEARCH($E$2:$E$18,B8)),$F$2:$F$18),"Not Found")</f>
        <v>Negative</v>
      </c>
      <c r="E8" s="2" t="s">
        <v>78</v>
      </c>
      <c r="F8" s="2" t="s">
        <v>76</v>
      </c>
    </row>
    <row r="9" spans="1:6">
      <c r="A9" s="2" t="s">
        <v>17</v>
      </c>
      <c r="B9" s="2" t="s">
        <v>18</v>
      </c>
      <c r="C9" s="5" t="str" cm="1">
        <f t="array" ref="C9">IFERROR(LOOKUP(2, 1/ISNUMBER(SEARCH($E$2:$E$18,B9)),$F$2:$F$18),"Not Found")</f>
        <v>Returns</v>
      </c>
      <c r="E9" s="2" t="s">
        <v>79</v>
      </c>
      <c r="F9" s="2" t="s">
        <v>80</v>
      </c>
    </row>
    <row r="10" spans="1:6">
      <c r="A10" s="2" t="s">
        <v>19</v>
      </c>
      <c r="B10" s="2" t="s">
        <v>20</v>
      </c>
      <c r="C10" s="5" t="str" cm="1">
        <f t="array" ref="C10">IFERROR(LOOKUP(2, 1/ISNUMBER(SEARCH($E$2:$E$18,B10)),$F$2:$F$18),"Not Found")</f>
        <v>Delivery Issue</v>
      </c>
      <c r="E10" s="2" t="s">
        <v>81</v>
      </c>
      <c r="F10" s="2" t="s">
        <v>80</v>
      </c>
    </row>
    <row r="11" spans="1:6">
      <c r="A11" s="2" t="s">
        <v>21</v>
      </c>
      <c r="B11" s="2" t="s">
        <v>22</v>
      </c>
      <c r="C11" s="5" t="str" cm="1">
        <f t="array" ref="C11">IFERROR(LOOKUP(2, 1/ISNUMBER(SEARCH($E$2:$E$18,B11)),$F$2:$F$18),"Not Found")</f>
        <v>Product Issue</v>
      </c>
      <c r="E11" s="2" t="s">
        <v>82</v>
      </c>
      <c r="F11" s="2" t="s">
        <v>80</v>
      </c>
    </row>
    <row r="12" spans="1:6">
      <c r="A12" s="2" t="s">
        <v>23</v>
      </c>
      <c r="B12" s="2" t="s">
        <v>24</v>
      </c>
      <c r="C12" s="5" t="str" cm="1">
        <f t="array" ref="C12">IFERROR(LOOKUP(2, 1/ISNUMBER(SEARCH($E$2:$E$18,B12)),$F$2:$F$18),"Not Found")</f>
        <v>Returns</v>
      </c>
      <c r="E12" s="2" t="s">
        <v>83</v>
      </c>
      <c r="F12" s="2" t="s">
        <v>84</v>
      </c>
    </row>
    <row r="13" spans="1:6">
      <c r="A13" s="2" t="s">
        <v>25</v>
      </c>
      <c r="B13" s="2" t="s">
        <v>26</v>
      </c>
      <c r="C13" s="5" t="str" cm="1">
        <f t="array" ref="C13">IFERROR(LOOKUP(2, 1/ISNUMBER(SEARCH($E$2:$E$18,B13)),$F$2:$F$18),"Not Found")</f>
        <v>Positive</v>
      </c>
      <c r="E13" s="2" t="s">
        <v>85</v>
      </c>
      <c r="F13" s="2" t="s">
        <v>84</v>
      </c>
    </row>
    <row r="14" spans="1:6">
      <c r="A14" s="2" t="s">
        <v>27</v>
      </c>
      <c r="B14" s="2" t="s">
        <v>28</v>
      </c>
      <c r="C14" s="5" t="str" cm="1">
        <f t="array" ref="C14">IFERROR(LOOKUP(2, 1/ISNUMBER(SEARCH($E$2:$E$18,B14)),$F$2:$F$18),"Not Found")</f>
        <v>Delivery Issue</v>
      </c>
      <c r="E14" s="2" t="s">
        <v>86</v>
      </c>
      <c r="F14" s="2" t="s">
        <v>84</v>
      </c>
    </row>
    <row r="15" spans="1:6">
      <c r="A15" s="2" t="s">
        <v>29</v>
      </c>
      <c r="B15" s="2" t="s">
        <v>30</v>
      </c>
      <c r="C15" s="5" t="str" cm="1">
        <f t="array" ref="C15">IFERROR(LOOKUP(2, 1/ISNUMBER(SEARCH($E$2:$E$18,B15)),$F$2:$F$18),"Not Found")</f>
        <v>Negative</v>
      </c>
      <c r="E15" s="2" t="s">
        <v>87</v>
      </c>
      <c r="F15" s="2" t="s">
        <v>84</v>
      </c>
    </row>
    <row r="16" spans="1:6">
      <c r="A16" s="2" t="s">
        <v>31</v>
      </c>
      <c r="B16" s="2" t="s">
        <v>32</v>
      </c>
      <c r="C16" s="5" t="str" cm="1">
        <f t="array" ref="C16">IFERROR(LOOKUP(2, 1/ISNUMBER(SEARCH($E$2:$E$18,B16)),$F$2:$F$18),"Not Found")</f>
        <v>Returns</v>
      </c>
      <c r="E16" s="2" t="s">
        <v>88</v>
      </c>
      <c r="F16" s="2" t="s">
        <v>89</v>
      </c>
    </row>
    <row r="17" spans="1:6">
      <c r="A17" s="2" t="s">
        <v>33</v>
      </c>
      <c r="B17" s="2" t="s">
        <v>92</v>
      </c>
      <c r="C17" s="5" t="str" cm="1">
        <f t="array" ref="C17">IFERROR(LOOKUP(2, 1/ISNUMBER(SEARCH($E$2:$E$18,B17)),$F$2:$F$18),"Not Found")</f>
        <v>Positive</v>
      </c>
      <c r="E17" s="2" t="s">
        <v>90</v>
      </c>
      <c r="F17" s="2" t="s">
        <v>89</v>
      </c>
    </row>
    <row r="18" spans="1:6">
      <c r="A18" s="2" t="s">
        <v>34</v>
      </c>
      <c r="B18" s="2" t="s">
        <v>35</v>
      </c>
      <c r="C18" s="5" t="str" cm="1">
        <f t="array" ref="C18">IFERROR(LOOKUP(2, 1/ISNUMBER(SEARCH($E$2:$E$18,B18)),$F$2:$F$18),"Not Found")</f>
        <v>Positive</v>
      </c>
      <c r="E18" s="2" t="s">
        <v>91</v>
      </c>
      <c r="F18" s="2" t="s">
        <v>76</v>
      </c>
    </row>
    <row r="19" spans="1:6">
      <c r="A19" s="2" t="s">
        <v>36</v>
      </c>
      <c r="B19" s="2" t="s">
        <v>37</v>
      </c>
      <c r="C19" s="5" t="str" cm="1">
        <f t="array" ref="C19">IFERROR(LOOKUP(2, 1/ISNUMBER(SEARCH($E$2:$E$18,B19)),$F$2:$F$18),"Not Found")</f>
        <v>Product Issue</v>
      </c>
    </row>
    <row r="20" spans="1:6">
      <c r="A20" s="2" t="s">
        <v>38</v>
      </c>
      <c r="B20" s="2" t="s">
        <v>39</v>
      </c>
      <c r="C20" s="5" t="str" cm="1">
        <f t="array" ref="C20">IFERROR(LOOKUP(2, 1/ISNUMBER(SEARCH($E$2:$E$18,B20)),$F$2:$F$18),"Not Found")</f>
        <v>Delivery Issue</v>
      </c>
    </row>
    <row r="21" spans="1:6">
      <c r="A21" s="2" t="s">
        <v>40</v>
      </c>
      <c r="B21" s="2" t="s">
        <v>41</v>
      </c>
      <c r="C21" s="5" t="str" cm="1">
        <f t="array" ref="C21">IFERROR(LOOKUP(2, 1/ISNUMBER(SEARCH($E$2:$E$18,B21)),$F$2:$F$18),"Not Found")</f>
        <v>Positive</v>
      </c>
    </row>
    <row r="22" spans="1:6">
      <c r="A22" s="2" t="s">
        <v>42</v>
      </c>
      <c r="B22" s="2" t="s">
        <v>43</v>
      </c>
      <c r="C22" s="5" t="str" cm="1">
        <f t="array" ref="C22">IFERROR(LOOKUP(2, 1/ISNUMBER(SEARCH($E$2:$E$18,B22)),$F$2:$F$18),"Not Found")</f>
        <v>Returns</v>
      </c>
    </row>
    <row r="23" spans="1:6">
      <c r="A23" s="2" t="s">
        <v>44</v>
      </c>
      <c r="B23" s="2" t="s">
        <v>45</v>
      </c>
      <c r="C23" s="5" t="str" cm="1">
        <f t="array" ref="C23">IFERROR(LOOKUP(2, 1/ISNUMBER(SEARCH($E$2:$E$18,B23)),$F$2:$F$18),"Not Found")</f>
        <v>Positive</v>
      </c>
    </row>
    <row r="24" spans="1:6">
      <c r="A24" s="2" t="s">
        <v>46</v>
      </c>
      <c r="B24" s="2" t="s">
        <v>47</v>
      </c>
      <c r="C24" s="5" t="str" cm="1">
        <f t="array" ref="C24">IFERROR(LOOKUP(2, 1/ISNUMBER(SEARCH($E$2:$E$18,B24)),$F$2:$F$18),"Not Found")</f>
        <v>Product Issue</v>
      </c>
    </row>
    <row r="25" spans="1:6">
      <c r="A25" s="2" t="s">
        <v>48</v>
      </c>
      <c r="B25" s="2" t="s">
        <v>49</v>
      </c>
      <c r="C25" s="5" t="str" cm="1">
        <f t="array" ref="C25">IFERROR(LOOKUP(2, 1/ISNUMBER(SEARCH($E$2:$E$18,B25)),$F$2:$F$18),"Not Found")</f>
        <v>Delivery Issue</v>
      </c>
    </row>
    <row r="26" spans="1:6">
      <c r="A26" s="2" t="s">
        <v>50</v>
      </c>
      <c r="B26" s="2" t="s">
        <v>51</v>
      </c>
      <c r="C26" s="5" t="str" cm="1">
        <f t="array" ref="C26">IFERROR(LOOKUP(2, 1/ISNUMBER(SEARCH($E$2:$E$18,B26)),$F$2:$F$18),"Not Found")</f>
        <v>Product Issue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C1CDB-E177-48F2-B92B-64C0E3C670D6}">
  <dimension ref="A1:E16"/>
  <sheetViews>
    <sheetView showGridLines="0" workbookViewId="0"/>
  </sheetViews>
  <sheetFormatPr defaultRowHeight="14.4"/>
  <cols>
    <col min="1" max="1" width="11" customWidth="1"/>
    <col min="2" max="2" width="43.77734375" customWidth="1"/>
    <col min="4" max="4" width="10.44140625" customWidth="1"/>
    <col min="5" max="5" width="11" customWidth="1"/>
  </cols>
  <sheetData>
    <row r="1" spans="1:5" s="1" customFormat="1">
      <c r="A1" s="3" t="s">
        <v>52</v>
      </c>
      <c r="B1" s="3" t="s">
        <v>1</v>
      </c>
      <c r="C1" s="3" t="s">
        <v>93</v>
      </c>
      <c r="D1" s="3" t="s">
        <v>95</v>
      </c>
      <c r="E1" s="3" t="s">
        <v>94</v>
      </c>
    </row>
    <row r="2" spans="1:5">
      <c r="A2" s="2" t="s">
        <v>3</v>
      </c>
      <c r="B2" s="2" t="s">
        <v>54</v>
      </c>
      <c r="C2" s="2">
        <f>SEARCH("refund",B2)</f>
        <v>22</v>
      </c>
      <c r="D2" s="6" t="b">
        <f>ISNUMBER(SEARCH("refund",B2))</f>
        <v>1</v>
      </c>
      <c r="E2" s="6" t="str">
        <f>IF(ISNUMBER(C2),"Returns","Other")</f>
        <v>Returns</v>
      </c>
    </row>
    <row r="3" spans="1:5">
      <c r="A3" s="2" t="s">
        <v>5</v>
      </c>
      <c r="B3" s="2" t="s">
        <v>55</v>
      </c>
      <c r="C3" s="2" t="e">
        <f t="shared" ref="C3:C16" si="0">SEARCH("refund",B3)</f>
        <v>#VALUE!</v>
      </c>
      <c r="D3" s="6" t="b">
        <f t="shared" ref="D3:D16" si="1">ISNUMBER(SEARCH("refund",B3))</f>
        <v>0</v>
      </c>
      <c r="E3" s="6" t="str">
        <f t="shared" ref="E3:E16" si="2">IF(ISNUMBER(C3),"Returns","Other")</f>
        <v>Other</v>
      </c>
    </row>
    <row r="4" spans="1:5">
      <c r="A4" s="2" t="s">
        <v>7</v>
      </c>
      <c r="B4" s="2" t="s">
        <v>56</v>
      </c>
      <c r="C4" s="2" t="e">
        <f t="shared" si="0"/>
        <v>#VALUE!</v>
      </c>
      <c r="D4" s="6" t="b">
        <f t="shared" si="1"/>
        <v>0</v>
      </c>
      <c r="E4" s="6" t="str">
        <f t="shared" si="2"/>
        <v>Other</v>
      </c>
    </row>
    <row r="5" spans="1:5">
      <c r="A5" s="2" t="s">
        <v>9</v>
      </c>
      <c r="B5" s="2" t="s">
        <v>57</v>
      </c>
      <c r="C5" s="2">
        <f t="shared" si="0"/>
        <v>18</v>
      </c>
      <c r="D5" s="6" t="b">
        <f t="shared" si="1"/>
        <v>1</v>
      </c>
      <c r="E5" s="6" t="str">
        <f t="shared" si="2"/>
        <v>Returns</v>
      </c>
    </row>
    <row r="6" spans="1:5">
      <c r="A6" s="2" t="s">
        <v>11</v>
      </c>
      <c r="B6" s="2" t="s">
        <v>58</v>
      </c>
      <c r="C6" s="2" t="e">
        <f t="shared" si="0"/>
        <v>#VALUE!</v>
      </c>
      <c r="D6" s="6" t="b">
        <f t="shared" si="1"/>
        <v>0</v>
      </c>
      <c r="E6" s="6" t="str">
        <f t="shared" si="2"/>
        <v>Other</v>
      </c>
    </row>
    <row r="7" spans="1:5">
      <c r="A7" s="2" t="s">
        <v>13</v>
      </c>
      <c r="B7" s="2" t="s">
        <v>59</v>
      </c>
      <c r="C7" s="2" t="e">
        <f t="shared" si="0"/>
        <v>#VALUE!</v>
      </c>
      <c r="D7" s="6" t="b">
        <f t="shared" si="1"/>
        <v>0</v>
      </c>
      <c r="E7" s="6" t="str">
        <f t="shared" si="2"/>
        <v>Other</v>
      </c>
    </row>
    <row r="8" spans="1:5">
      <c r="A8" s="2" t="s">
        <v>15</v>
      </c>
      <c r="B8" s="2" t="s">
        <v>60</v>
      </c>
      <c r="C8" s="2" t="e">
        <f t="shared" si="0"/>
        <v>#VALUE!</v>
      </c>
      <c r="D8" s="6" t="b">
        <f t="shared" si="1"/>
        <v>0</v>
      </c>
      <c r="E8" s="6" t="str">
        <f t="shared" si="2"/>
        <v>Other</v>
      </c>
    </row>
    <row r="9" spans="1:5">
      <c r="A9" s="2" t="s">
        <v>17</v>
      </c>
      <c r="B9" s="2" t="s">
        <v>61</v>
      </c>
      <c r="C9" s="2">
        <f t="shared" si="0"/>
        <v>22</v>
      </c>
      <c r="D9" s="6" t="b">
        <f t="shared" si="1"/>
        <v>1</v>
      </c>
      <c r="E9" s="6" t="str">
        <f t="shared" si="2"/>
        <v>Returns</v>
      </c>
    </row>
    <row r="10" spans="1:5">
      <c r="A10" s="2" t="s">
        <v>19</v>
      </c>
      <c r="B10" s="2" t="s">
        <v>62</v>
      </c>
      <c r="C10" s="2" t="e">
        <f t="shared" si="0"/>
        <v>#VALUE!</v>
      </c>
      <c r="D10" s="6" t="b">
        <f t="shared" si="1"/>
        <v>0</v>
      </c>
      <c r="E10" s="6" t="str">
        <f t="shared" si="2"/>
        <v>Other</v>
      </c>
    </row>
    <row r="11" spans="1:5">
      <c r="A11" s="2" t="s">
        <v>21</v>
      </c>
      <c r="B11" s="2" t="s">
        <v>63</v>
      </c>
      <c r="C11" s="2" t="e">
        <f t="shared" si="0"/>
        <v>#VALUE!</v>
      </c>
      <c r="D11" s="6" t="b">
        <f t="shared" si="1"/>
        <v>0</v>
      </c>
      <c r="E11" s="6" t="str">
        <f t="shared" si="2"/>
        <v>Other</v>
      </c>
    </row>
    <row r="12" spans="1:5">
      <c r="A12" s="2" t="s">
        <v>23</v>
      </c>
      <c r="B12" s="2" t="s">
        <v>64</v>
      </c>
      <c r="C12" s="2" t="e">
        <f t="shared" si="0"/>
        <v>#VALUE!</v>
      </c>
      <c r="D12" s="6" t="b">
        <f t="shared" si="1"/>
        <v>0</v>
      </c>
      <c r="E12" s="6" t="str">
        <f t="shared" si="2"/>
        <v>Other</v>
      </c>
    </row>
    <row r="13" spans="1:5">
      <c r="A13" s="2" t="s">
        <v>25</v>
      </c>
      <c r="B13" s="2" t="s">
        <v>65</v>
      </c>
      <c r="C13" s="2">
        <f t="shared" si="0"/>
        <v>21</v>
      </c>
      <c r="D13" s="6" t="b">
        <f t="shared" si="1"/>
        <v>1</v>
      </c>
      <c r="E13" s="6" t="str">
        <f t="shared" si="2"/>
        <v>Returns</v>
      </c>
    </row>
    <row r="14" spans="1:5">
      <c r="A14" s="2" t="s">
        <v>27</v>
      </c>
      <c r="B14" s="2" t="s">
        <v>66</v>
      </c>
      <c r="C14" s="2" t="e">
        <f t="shared" si="0"/>
        <v>#VALUE!</v>
      </c>
      <c r="D14" s="6" t="b">
        <f t="shared" si="1"/>
        <v>0</v>
      </c>
      <c r="E14" s="6" t="str">
        <f t="shared" si="2"/>
        <v>Other</v>
      </c>
    </row>
    <row r="15" spans="1:5">
      <c r="A15" s="2" t="s">
        <v>29</v>
      </c>
      <c r="B15" s="2" t="s">
        <v>67</v>
      </c>
      <c r="C15" s="2" t="e">
        <f t="shared" si="0"/>
        <v>#VALUE!</v>
      </c>
      <c r="D15" s="6" t="b">
        <f t="shared" si="1"/>
        <v>0</v>
      </c>
      <c r="E15" s="6" t="str">
        <f t="shared" si="2"/>
        <v>Other</v>
      </c>
    </row>
    <row r="16" spans="1:5">
      <c r="A16" s="2" t="s">
        <v>31</v>
      </c>
      <c r="B16" s="2" t="s">
        <v>68</v>
      </c>
      <c r="C16" s="2" t="e">
        <f t="shared" si="0"/>
        <v>#VALUE!</v>
      </c>
      <c r="D16" s="6" t="b">
        <f t="shared" si="1"/>
        <v>0</v>
      </c>
      <c r="E16" s="6" t="str">
        <f t="shared" si="2"/>
        <v>Other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F47A-03AA-4526-A893-D8CB47B109EF}">
  <dimension ref="A1:F26"/>
  <sheetViews>
    <sheetView showGridLines="0" workbookViewId="0"/>
  </sheetViews>
  <sheetFormatPr defaultRowHeight="14.4"/>
  <cols>
    <col min="1" max="1" width="11.33203125" bestFit="1" customWidth="1"/>
    <col min="2" max="2" width="47.88671875" bestFit="1" customWidth="1"/>
    <col min="3" max="3" width="14.21875" customWidth="1"/>
    <col min="5" max="5" width="14.109375" bestFit="1" customWidth="1"/>
    <col min="6" max="6" width="11.88671875" bestFit="1" customWidth="1"/>
  </cols>
  <sheetData>
    <row r="1" spans="1:6">
      <c r="A1" s="4" t="s">
        <v>0</v>
      </c>
      <c r="B1" s="4" t="s">
        <v>1</v>
      </c>
      <c r="C1" s="4" t="s">
        <v>2</v>
      </c>
      <c r="E1" s="4" t="s">
        <v>69</v>
      </c>
      <c r="F1" s="4" t="s">
        <v>2</v>
      </c>
    </row>
    <row r="2" spans="1:6">
      <c r="A2" s="2" t="s">
        <v>3</v>
      </c>
      <c r="B2" s="2" t="s">
        <v>4</v>
      </c>
      <c r="C2" s="5" t="str" cm="1">
        <f t="array" ref="C2">LOOKUP(2, 1/ISNUMBER(SEARCH($E$2:$E$18,B2)),$F$2:$F$17)</f>
        <v>Product Issue</v>
      </c>
      <c r="E2" s="2" t="s">
        <v>70</v>
      </c>
      <c r="F2" s="2" t="s">
        <v>71</v>
      </c>
    </row>
    <row r="3" spans="1:6">
      <c r="A3" s="2" t="s">
        <v>5</v>
      </c>
      <c r="B3" s="2" t="s">
        <v>6</v>
      </c>
      <c r="C3" s="5" t="str" cm="1">
        <f t="array" ref="C3">LOOKUP(2, 1/ISNUMBER(SEARCH($E$2:$E$18,B3)),$F$2:$F$17)</f>
        <v>Positive</v>
      </c>
      <c r="E3" s="2" t="s">
        <v>72</v>
      </c>
      <c r="F3" s="2" t="s">
        <v>71</v>
      </c>
    </row>
    <row r="4" spans="1:6">
      <c r="A4" s="2" t="s">
        <v>7</v>
      </c>
      <c r="B4" s="2" t="s">
        <v>8</v>
      </c>
      <c r="C4" s="5" t="str" cm="1">
        <f t="array" ref="C4">LOOKUP(2, 1/ISNUMBER(SEARCH($E$2:$E$18,B4)),$F$2:$F$17)</f>
        <v>Delivery Issue</v>
      </c>
      <c r="E4" s="2" t="s">
        <v>73</v>
      </c>
      <c r="F4" s="2" t="s">
        <v>71</v>
      </c>
    </row>
    <row r="5" spans="1:6">
      <c r="A5" s="2" t="s">
        <v>9</v>
      </c>
      <c r="B5" s="2" t="s">
        <v>10</v>
      </c>
      <c r="C5" s="5" t="str" cm="1">
        <f t="array" ref="C5">LOOKUP(2, 1/ISNUMBER(SEARCH($E$2:$E$18,B5)),$F$2:$F$17)</f>
        <v>Returns</v>
      </c>
      <c r="E5" s="2" t="s">
        <v>74</v>
      </c>
      <c r="F5" s="2" t="s">
        <v>71</v>
      </c>
    </row>
    <row r="6" spans="1:6">
      <c r="A6" s="2" t="s">
        <v>11</v>
      </c>
      <c r="B6" s="2" t="s">
        <v>12</v>
      </c>
      <c r="C6" s="5" t="str" cm="1">
        <f t="array" ref="C6">LOOKUP(2, 1/ISNUMBER(SEARCH($E$2:$E$18,B6)),$F$2:$F$17)</f>
        <v>Positive</v>
      </c>
      <c r="E6" s="2" t="s">
        <v>75</v>
      </c>
      <c r="F6" s="2" t="s">
        <v>76</v>
      </c>
    </row>
    <row r="7" spans="1:6">
      <c r="A7" s="2" t="s">
        <v>13</v>
      </c>
      <c r="B7" s="2" t="s">
        <v>14</v>
      </c>
      <c r="C7" s="5" t="str" cm="1">
        <f t="array" ref="C7">LOOKUP(2, 1/ISNUMBER(SEARCH($E$2:$E$18,B7)),$F$2:$F$17)</f>
        <v>Product Issue</v>
      </c>
      <c r="E7" s="2" t="s">
        <v>77</v>
      </c>
      <c r="F7" s="2" t="s">
        <v>76</v>
      </c>
    </row>
    <row r="8" spans="1:6">
      <c r="A8" s="2" t="s">
        <v>15</v>
      </c>
      <c r="B8" s="2" t="s">
        <v>16</v>
      </c>
      <c r="C8" s="5" t="str" cm="1">
        <f t="array" ref="C8">LOOKUP(2, 1/ISNUMBER(SEARCH($E$2:$E$18,B8)),$F$2:$F$17)</f>
        <v>Negative</v>
      </c>
      <c r="E8" s="2" t="s">
        <v>78</v>
      </c>
      <c r="F8" s="2" t="s">
        <v>76</v>
      </c>
    </row>
    <row r="9" spans="1:6">
      <c r="A9" s="2" t="s">
        <v>17</v>
      </c>
      <c r="B9" s="2" t="s">
        <v>18</v>
      </c>
      <c r="C9" s="5" t="str" cm="1">
        <f t="array" ref="C9">LOOKUP(2, 1/ISNUMBER(SEARCH($E$2:$E$18,B9)),$F$2:$F$17)</f>
        <v>Returns</v>
      </c>
      <c r="E9" s="2" t="s">
        <v>79</v>
      </c>
      <c r="F9" s="2" t="s">
        <v>80</v>
      </c>
    </row>
    <row r="10" spans="1:6">
      <c r="A10" s="2" t="s">
        <v>19</v>
      </c>
      <c r="B10" s="2" t="s">
        <v>20</v>
      </c>
      <c r="C10" s="5" t="str" cm="1">
        <f t="array" ref="C10">LOOKUP(2, 1/ISNUMBER(SEARCH($E$2:$E$18,B10)),$F$2:$F$17)</f>
        <v>Delivery Issue</v>
      </c>
      <c r="E10" s="2" t="s">
        <v>81</v>
      </c>
      <c r="F10" s="2" t="s">
        <v>80</v>
      </c>
    </row>
    <row r="11" spans="1:6">
      <c r="A11" s="2" t="s">
        <v>21</v>
      </c>
      <c r="B11" s="2" t="s">
        <v>22</v>
      </c>
      <c r="C11" s="5" t="str" cm="1">
        <f t="array" ref="C11">LOOKUP(2, 1/ISNUMBER(SEARCH($E$2:$E$18,B11)),$F$2:$F$17)</f>
        <v>Product Issue</v>
      </c>
      <c r="E11" s="2" t="s">
        <v>82</v>
      </c>
      <c r="F11" s="2" t="s">
        <v>80</v>
      </c>
    </row>
    <row r="12" spans="1:6">
      <c r="A12" s="2" t="s">
        <v>23</v>
      </c>
      <c r="B12" s="2" t="s">
        <v>24</v>
      </c>
      <c r="C12" s="5" t="str" cm="1">
        <f t="array" ref="C12">LOOKUP(2, 1/ISNUMBER(SEARCH($E$2:$E$18,B12)),$F$2:$F$17)</f>
        <v>Returns</v>
      </c>
      <c r="E12" s="2" t="s">
        <v>83</v>
      </c>
      <c r="F12" s="2" t="s">
        <v>84</v>
      </c>
    </row>
    <row r="13" spans="1:6">
      <c r="A13" s="2" t="s">
        <v>25</v>
      </c>
      <c r="B13" s="2" t="s">
        <v>26</v>
      </c>
      <c r="C13" s="5" t="str" cm="1">
        <f t="array" ref="C13">LOOKUP(2, 1/ISNUMBER(SEARCH($E$2:$E$18,B13)),$F$2:$F$17)</f>
        <v>Positive</v>
      </c>
      <c r="E13" s="2" t="s">
        <v>85</v>
      </c>
      <c r="F13" s="2" t="s">
        <v>84</v>
      </c>
    </row>
    <row r="14" spans="1:6">
      <c r="A14" s="2" t="s">
        <v>27</v>
      </c>
      <c r="B14" s="2" t="s">
        <v>28</v>
      </c>
      <c r="C14" s="5" t="str" cm="1">
        <f t="array" ref="C14">LOOKUP(2, 1/ISNUMBER(SEARCH($E$2:$E$18,B14)),$F$2:$F$17)</f>
        <v>Delivery Issue</v>
      </c>
      <c r="E14" s="2" t="s">
        <v>86</v>
      </c>
      <c r="F14" s="2" t="s">
        <v>84</v>
      </c>
    </row>
    <row r="15" spans="1:6">
      <c r="A15" s="2" t="s">
        <v>29</v>
      </c>
      <c r="B15" s="2" t="s">
        <v>30</v>
      </c>
      <c r="C15" s="5" t="str" cm="1">
        <f t="array" ref="C15">LOOKUP(2, 1/ISNUMBER(SEARCH($E$2:$E$18,B15)),$F$2:$F$17)</f>
        <v>Negative</v>
      </c>
      <c r="E15" s="2" t="s">
        <v>87</v>
      </c>
      <c r="F15" s="2" t="s">
        <v>84</v>
      </c>
    </row>
    <row r="16" spans="1:6">
      <c r="A16" s="2" t="s">
        <v>31</v>
      </c>
      <c r="B16" s="2" t="s">
        <v>32</v>
      </c>
      <c r="C16" s="5" t="str" cm="1">
        <f t="array" ref="C16">LOOKUP(2, 1/ISNUMBER(SEARCH($E$2:$E$18,B16)),$F$2:$F$17)</f>
        <v>Returns</v>
      </c>
      <c r="E16" s="2" t="s">
        <v>88</v>
      </c>
      <c r="F16" s="2" t="s">
        <v>89</v>
      </c>
    </row>
    <row r="17" spans="1:6">
      <c r="A17" s="2" t="s">
        <v>33</v>
      </c>
      <c r="B17" s="2" t="s">
        <v>92</v>
      </c>
      <c r="C17" s="5" t="str" cm="1">
        <f t="array" ref="C17">LOOKUP(2, 1/ISNUMBER(SEARCH($E$2:$E$18,B17)),$F$2:$F$17)</f>
        <v>Positive</v>
      </c>
      <c r="E17" s="2" t="s">
        <v>90</v>
      </c>
      <c r="F17" s="2" t="s">
        <v>89</v>
      </c>
    </row>
    <row r="18" spans="1:6">
      <c r="A18" s="2" t="s">
        <v>34</v>
      </c>
      <c r="B18" s="2" t="s">
        <v>35</v>
      </c>
      <c r="C18" s="5" t="str" cm="1">
        <f t="array" ref="C18">LOOKUP(2, 1/ISNUMBER(SEARCH($E$2:$E$18,B18)),$F$2:$F$17)</f>
        <v>Positive</v>
      </c>
      <c r="E18" s="2" t="s">
        <v>91</v>
      </c>
      <c r="F18" s="2" t="s">
        <v>76</v>
      </c>
    </row>
    <row r="19" spans="1:6">
      <c r="A19" s="2" t="s">
        <v>36</v>
      </c>
      <c r="B19" s="2" t="s">
        <v>37</v>
      </c>
      <c r="C19" s="5" t="str" cm="1">
        <f t="array" ref="C19">LOOKUP(2, 1/ISNUMBER(SEARCH($E$2:$E$18,B19)),$F$2:$F$17)</f>
        <v>Product Issue</v>
      </c>
    </row>
    <row r="20" spans="1:6">
      <c r="A20" s="2" t="s">
        <v>38</v>
      </c>
      <c r="B20" s="2" t="s">
        <v>39</v>
      </c>
      <c r="C20" s="5" t="str" cm="1">
        <f t="array" ref="C20">LOOKUP(2, 1/ISNUMBER(SEARCH($E$2:$E$18,B20)),$F$2:$F$17)</f>
        <v>Delivery Issue</v>
      </c>
    </row>
    <row r="21" spans="1:6">
      <c r="A21" s="2" t="s">
        <v>40</v>
      </c>
      <c r="B21" s="2" t="s">
        <v>41</v>
      </c>
      <c r="C21" s="5" t="str" cm="1">
        <f t="array" ref="C21">LOOKUP(2, 1/ISNUMBER(SEARCH($E$2:$E$18,B21)),$F$2:$F$17)</f>
        <v>Positive</v>
      </c>
    </row>
    <row r="22" spans="1:6">
      <c r="A22" s="2" t="s">
        <v>42</v>
      </c>
      <c r="B22" s="2" t="s">
        <v>43</v>
      </c>
      <c r="C22" s="5" t="str" cm="1">
        <f t="array" ref="C22">LOOKUP(2, 1/ISNUMBER(SEARCH($E$2:$E$18,B22)),$F$2:$F$17)</f>
        <v>Returns</v>
      </c>
    </row>
    <row r="23" spans="1:6">
      <c r="A23" s="2" t="s">
        <v>44</v>
      </c>
      <c r="B23" s="2" t="s">
        <v>45</v>
      </c>
      <c r="C23" s="5" t="str" cm="1">
        <f t="array" ref="C23">LOOKUP(2, 1/ISNUMBER(SEARCH($E$2:$E$18,B23)),$F$2:$F$17)</f>
        <v>Positive</v>
      </c>
    </row>
    <row r="24" spans="1:6">
      <c r="A24" s="2" t="s">
        <v>46</v>
      </c>
      <c r="B24" s="2" t="s">
        <v>47</v>
      </c>
      <c r="C24" s="5" t="str" cm="1">
        <f t="array" ref="C24">LOOKUP(2, 1/ISNUMBER(SEARCH($E$2:$E$18,B24)),$F$2:$F$17)</f>
        <v>Product Issue</v>
      </c>
    </row>
    <row r="25" spans="1:6">
      <c r="A25" s="2" t="s">
        <v>48</v>
      </c>
      <c r="B25" s="2" t="s">
        <v>49</v>
      </c>
      <c r="C25" s="5" t="str" cm="1">
        <f t="array" ref="C25">LOOKUP(2, 1/ISNUMBER(SEARCH($E$2:$E$18,B25)),$F$2:$F$17)</f>
        <v>Delivery Issue</v>
      </c>
    </row>
    <row r="26" spans="1:6">
      <c r="A26" s="2" t="s">
        <v>50</v>
      </c>
      <c r="B26" s="2" t="s">
        <v>51</v>
      </c>
      <c r="C26" s="5" t="str" cm="1">
        <f t="array" ref="C26">LOOKUP(2, 1/ISNUMBER(SEARCH($E$2:$E$18,B26)),$F$2:$F$17)</f>
        <v>Product Issue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1</vt:lpstr>
      <vt:lpstr>Data 2</vt:lpstr>
      <vt:lpstr>Data 3</vt:lpstr>
      <vt:lpstr>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Lundia</dc:creator>
  <cp:lastModifiedBy>Aditi Lundia</cp:lastModifiedBy>
  <dcterms:created xsi:type="dcterms:W3CDTF">2026-08-09T14:59:37Z</dcterms:created>
  <dcterms:modified xsi:type="dcterms:W3CDTF">2026-08-09T17:22:21Z</dcterms:modified>
</cp:coreProperties>
</file>