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D18E8AC5-C930-4083-BB4D-BAE52033EF61}" xr6:coauthVersionLast="47" xr6:coauthVersionMax="47" xr10:uidLastSave="{00000000-0000-0000-0000-000000000000}"/>
  <bookViews>
    <workbookView xWindow="-108" yWindow="-108" windowWidth="23256" windowHeight="12456" xr2:uid="{3BBC8AC3-ACE5-46FF-A6EF-5AD16F61F022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1" i="2" l="1"/>
  <c r="H20" i="2"/>
  <c r="H19" i="2"/>
  <c r="H18" i="2"/>
  <c r="H17" i="2"/>
  <c r="H16" i="2"/>
  <c r="H15" i="2"/>
  <c r="G21" i="2"/>
  <c r="F21" i="2"/>
  <c r="E21" i="2"/>
  <c r="D21" i="2"/>
  <c r="C21" i="2"/>
  <c r="B21" i="2"/>
  <c r="G20" i="2"/>
  <c r="F20" i="2"/>
  <c r="E20" i="2"/>
  <c r="D20" i="2"/>
  <c r="C20" i="2"/>
  <c r="B20" i="2"/>
  <c r="G19" i="2"/>
  <c r="F19" i="2"/>
  <c r="E19" i="2"/>
  <c r="D19" i="2"/>
  <c r="C19" i="2"/>
  <c r="B19" i="2"/>
  <c r="G18" i="2"/>
  <c r="F18" i="2"/>
  <c r="E18" i="2"/>
  <c r="D18" i="2"/>
  <c r="C18" i="2"/>
  <c r="B18" i="2"/>
  <c r="G17" i="2"/>
  <c r="F17" i="2"/>
  <c r="E17" i="2"/>
  <c r="D17" i="2"/>
  <c r="C17" i="2"/>
  <c r="B17" i="2"/>
  <c r="G16" i="2"/>
  <c r="F16" i="2"/>
  <c r="E16" i="2"/>
  <c r="D16" i="2"/>
  <c r="C16" i="2"/>
  <c r="B16" i="2"/>
  <c r="G15" i="2"/>
  <c r="F15" i="2"/>
  <c r="E15" i="2"/>
  <c r="D15" i="2"/>
  <c r="C15" i="2"/>
  <c r="B15" i="2"/>
  <c r="G10" i="2"/>
  <c r="G9" i="2"/>
  <c r="G8" i="2"/>
  <c r="G7" i="2"/>
  <c r="G6" i="2"/>
  <c r="G5" i="2"/>
  <c r="F10" i="2"/>
  <c r="F9" i="2"/>
  <c r="F8" i="2"/>
  <c r="F7" i="2"/>
  <c r="F6" i="2"/>
  <c r="F5" i="2"/>
  <c r="C11" i="2"/>
  <c r="C10" i="2"/>
  <c r="C9" i="2"/>
  <c r="C8" i="2"/>
  <c r="C7" i="2"/>
  <c r="C6" i="2"/>
  <c r="C5" i="2"/>
  <c r="B11" i="2"/>
  <c r="B10" i="2"/>
  <c r="B9" i="2"/>
  <c r="B8" i="2"/>
  <c r="B7" i="2"/>
  <c r="B6" i="2"/>
  <c r="B5" i="2"/>
</calcChain>
</file>

<file path=xl/sharedStrings.xml><?xml version="1.0" encoding="utf-8"?>
<sst xmlns="http://schemas.openxmlformats.org/spreadsheetml/2006/main" count="212" uniqueCount="100">
  <si>
    <t>Product</t>
  </si>
  <si>
    <t>Headquarters Country</t>
  </si>
  <si>
    <t>Manufacturer</t>
  </si>
  <si>
    <t>Industry</t>
  </si>
  <si>
    <t>Official Website</t>
  </si>
  <si>
    <t>Microsoft</t>
  </si>
  <si>
    <t>Surface Laptop</t>
  </si>
  <si>
    <t>Laptop</t>
  </si>
  <si>
    <t>Apple</t>
  </si>
  <si>
    <t>MacBook Air</t>
  </si>
  <si>
    <t>Samsung</t>
  </si>
  <si>
    <t>Galaxy S26</t>
  </si>
  <si>
    <t>Smartphone</t>
  </si>
  <si>
    <t>Lenovo</t>
  </si>
  <si>
    <t>ThinkPad X1</t>
  </si>
  <si>
    <t>Dell</t>
  </si>
  <si>
    <t>XPS 13</t>
  </si>
  <si>
    <t>HP</t>
  </si>
  <si>
    <t>Spectre x360</t>
  </si>
  <si>
    <t>Google</t>
  </si>
  <si>
    <t>Pixel 10</t>
  </si>
  <si>
    <t>Sony</t>
  </si>
  <si>
    <t>WH-1000XM6</t>
  </si>
  <si>
    <t>Headphones</t>
  </si>
  <si>
    <t>Amazon</t>
  </si>
  <si>
    <t>Echo Show</t>
  </si>
  <si>
    <t>Smart Device</t>
  </si>
  <si>
    <t>Xiaomi</t>
  </si>
  <si>
    <t>Xiaomi 15</t>
  </si>
  <si>
    <t>ASUS</t>
  </si>
  <si>
    <t>Zenbook 14</t>
  </si>
  <si>
    <t>Acer</t>
  </si>
  <si>
    <t>Swift Go</t>
  </si>
  <si>
    <t>Huawei</t>
  </si>
  <si>
    <t>MateBook X Pro</t>
  </si>
  <si>
    <t>LG</t>
  </si>
  <si>
    <t>OLED C5</t>
  </si>
  <si>
    <t>Television</t>
  </si>
  <si>
    <t>Philips</t>
  </si>
  <si>
    <t>Airfryer</t>
  </si>
  <si>
    <t>Home Appliance</t>
  </si>
  <si>
    <t>United States</t>
  </si>
  <si>
    <t>South Korea</t>
  </si>
  <si>
    <t>China / United States</t>
  </si>
  <si>
    <t>Japan</t>
  </si>
  <si>
    <t>China</t>
  </si>
  <si>
    <t>Taiwan</t>
  </si>
  <si>
    <t>Netherlands</t>
  </si>
  <si>
    <t>Product Category</t>
  </si>
  <si>
    <t>Website</t>
  </si>
  <si>
    <t>https://www.microsoft.com/</t>
  </si>
  <si>
    <t>https://www.apple.com/</t>
  </si>
  <si>
    <t>https://www.samsung.com/</t>
  </si>
  <si>
    <t>https://www.lenovo.com/</t>
  </si>
  <si>
    <t>https://www.dell.com/</t>
  </si>
  <si>
    <t>https://www.hp.com/</t>
  </si>
  <si>
    <t>https://www.google.com/</t>
  </si>
  <si>
    <t>https://www.sony.net/</t>
  </si>
  <si>
    <t>https://www.amazon.com/</t>
  </si>
  <si>
    <t>https://www.mi.com/global/</t>
  </si>
  <si>
    <t>https://www.asus.com/</t>
  </si>
  <si>
    <t>https://www.acer.com/</t>
  </si>
  <si>
    <t>https://www.huawei.com/</t>
  </si>
  <si>
    <t>https://www.lg.com/global/</t>
  </si>
  <si>
    <t>https://www.philips.com/global</t>
  </si>
  <si>
    <t>Company Comparison by Product Category and Headquarters</t>
  </si>
  <si>
    <t>Industry basis: product category listed on Sheet1 | Headquarters based on publicly available corporate information</t>
  </si>
  <si>
    <t>Companies</t>
  </si>
  <si>
    <t>Share of 15</t>
  </si>
  <si>
    <t>Total</t>
  </si>
  <si>
    <t>Software &amp; Cloud Computing</t>
  </si>
  <si>
    <t>Consumer Electronics &amp; Digital Services</t>
  </si>
  <si>
    <t>Consumer Electronics &amp; Semiconductors</t>
  </si>
  <si>
    <t>Computer Hardware &amp; IT Services</t>
  </si>
  <si>
    <t>Computer Hardware &amp; IT Solutions</t>
  </si>
  <si>
    <t>Computer Hardware &amp; Printing</t>
  </si>
  <si>
    <t>Internet Services &amp; Software</t>
  </si>
  <si>
    <t>Electronics &amp; Entertainment</t>
  </si>
  <si>
    <t>E-commerce &amp; Cloud Computing</t>
  </si>
  <si>
    <t>Consumer Electronics &amp; Smart Devices</t>
  </si>
  <si>
    <t>Computer Hardware &amp; Electronics</t>
  </si>
  <si>
    <t>ICT Infrastructure &amp; Smart Devices</t>
  </si>
  <si>
    <t>Consumer Electronics &amp; Home Appliances</t>
  </si>
  <si>
    <t>Health Technology</t>
  </si>
  <si>
    <t>Company Summary</t>
  </si>
  <si>
    <t>Microsoft is a U.S.-based technology company focused on software, cloud computing, AI, productivity tools, gaming, and Surface devices.</t>
  </si>
  <si>
    <t>Apple is a U.S.-based technology company that designs consumer devices, operating systems, digital services, and accessories built around its integrated ecosystem.</t>
  </si>
  <si>
    <t>Samsung Electronics is a South Korean technology company operating across consumer electronics, mobile communications, displays, home appliances, and semiconductor solutions.</t>
  </si>
  <si>
    <t>Lenovo is a global technology company with operations centered in China and the United States, providing PCs, smart devices, infrastructure, software, and services.</t>
  </si>
  <si>
    <t>Dell Technologies is a U.S.-based technology company offering personal computers, servers, storage, infrastructure, software, and enterprise IT solutions.</t>
  </si>
  <si>
    <t>HP Inc. is a U.S.-based technology company specializing in personal computing, printing systems, related supplies, and workplace solutions.</t>
  </si>
  <si>
    <t>Google is a U.S.-based technology company centered on internet search, advertising, cloud computing, software, AI, and consumer devices such as Pixel.</t>
  </si>
  <si>
    <t>Sony is a Japan-based company spanning electronics, gaming, music, film, imaging, and entertainment technology, including premium audio products.</t>
  </si>
  <si>
    <t>Amazon is a U.S.-based company operating in e-commerce, cloud computing, digital media, logistics, advertising, and consumer devices such as Echo.</t>
  </si>
  <si>
    <t>Xiaomi is a China-based consumer technology company offering smartphones, connected devices, home appliances, wearables, and smart electric vehicles.</t>
  </si>
  <si>
    <t>ASUS is a Taiwan-based technology company producing computers, components, displays, networking equipment, gaming hardware, and other consumer electronics.</t>
  </si>
  <si>
    <t>Acer is a Taiwan-based technology company focused on laptops, desktops, monitors, projectors, gaming systems, and related computing products.</t>
  </si>
  <si>
    <t>Huawei is a China-based provider of ICT infrastructure and smart devices, including telecom equipment, cloud services, digital power solutions, and consumer electronics.</t>
  </si>
  <si>
    <t>LG Electronics is a South Korean company delivering consumer electronics, home appliances, media displays, vehicle solutions, and heating and cooling technologies.</t>
  </si>
  <si>
    <t>Philips is a Netherlands-based health technology company focused on diagnostic imaging, patient monitoring, image-guided therapy, and personal health products.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</si>
</sst>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%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rgb="FFFFFFFF"/>
      <name val="Aptos"/>
      <family val="2"/>
    </font>
    <font>
      <sz val="11"/>
      <color rgb="FFFFFFFF"/>
      <name val="Aptos"/>
      <family val="2"/>
    </font>
    <font>
      <b/>
      <sz val="18"/>
      <color rgb="FFFFFFFF"/>
      <name val="Aptos"/>
      <family val="2"/>
    </font>
    <font>
      <i/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rgb="FFFFFFFF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168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F755E-9EEE-4F58-AA51-86C40084A958}">
  <dimension ref="A1:F16"/>
  <sheetViews>
    <sheetView showGridLines="0" tabSelected="1" workbookViewId="0"/>
  </sheetViews>
  <sheetFormatPr defaultRowHeight="14.4" x14ac:dyDescent="0.3"/>
  <cols>
    <col min="1" max="1" width="14.77734375" bestFit="1" customWidth="1"/>
    <col min="2" max="2" width="13.44140625" bestFit="1" customWidth="1"/>
    <col min="3" max="3" width="17" bestFit="1" customWidth="1"/>
    <col min="4" max="4" width="23.6640625" customWidth="1"/>
    <col min="5" max="5" width="34.33203125" customWidth="1"/>
    <col min="6" max="6" width="55.5546875" customWidth="1"/>
  </cols>
  <sheetData>
    <row r="1" spans="1:6" x14ac:dyDescent="0.3">
      <c r="A1" s="5" t="s">
        <v>0</v>
      </c>
      <c r="B1" s="5" t="s">
        <v>2</v>
      </c>
      <c r="C1" s="5" t="s">
        <v>48</v>
      </c>
      <c r="D1" s="5" t="s">
        <v>49</v>
      </c>
      <c r="E1" s="13" t="s">
        <v>3</v>
      </c>
      <c r="F1" s="13" t="s">
        <v>84</v>
      </c>
    </row>
    <row r="2" spans="1:6" ht="43.2" x14ac:dyDescent="0.3">
      <c r="A2" s="3" t="s">
        <v>6</v>
      </c>
      <c r="B2" s="3" t="s">
        <v>5</v>
      </c>
      <c r="C2" s="3" t="s">
        <v>7</v>
      </c>
      <c r="D2" s="14" t="s">
        <v>50</v>
      </c>
      <c r="E2" s="2" t="s">
        <v>70</v>
      </c>
      <c r="F2" s="1" t="s">
        <v>85</v>
      </c>
    </row>
    <row r="3" spans="1:6" ht="43.2" x14ac:dyDescent="0.3">
      <c r="A3" s="3" t="s">
        <v>9</v>
      </c>
      <c r="B3" s="3" t="s">
        <v>8</v>
      </c>
      <c r="C3" s="3" t="s">
        <v>7</v>
      </c>
      <c r="D3" s="14" t="s">
        <v>51</v>
      </c>
      <c r="E3" s="2" t="s">
        <v>71</v>
      </c>
      <c r="F3" s="1" t="s">
        <v>86</v>
      </c>
    </row>
    <row r="4" spans="1:6" ht="43.2" x14ac:dyDescent="0.3">
      <c r="A4" s="3" t="s">
        <v>11</v>
      </c>
      <c r="B4" s="3" t="s">
        <v>10</v>
      </c>
      <c r="C4" s="3" t="s">
        <v>12</v>
      </c>
      <c r="D4" s="14" t="s">
        <v>52</v>
      </c>
      <c r="E4" s="2" t="s">
        <v>72</v>
      </c>
      <c r="F4" s="1" t="s">
        <v>87</v>
      </c>
    </row>
    <row r="5" spans="1:6" ht="43.2" x14ac:dyDescent="0.3">
      <c r="A5" s="3" t="s">
        <v>14</v>
      </c>
      <c r="B5" s="3" t="s">
        <v>13</v>
      </c>
      <c r="C5" s="3" t="s">
        <v>7</v>
      </c>
      <c r="D5" s="14" t="s">
        <v>53</v>
      </c>
      <c r="E5" s="2" t="s">
        <v>73</v>
      </c>
      <c r="F5" s="1" t="s">
        <v>88</v>
      </c>
    </row>
    <row r="6" spans="1:6" ht="43.2" x14ac:dyDescent="0.3">
      <c r="A6" s="3" t="s">
        <v>16</v>
      </c>
      <c r="B6" s="3" t="s">
        <v>15</v>
      </c>
      <c r="C6" s="3" t="s">
        <v>7</v>
      </c>
      <c r="D6" s="14" t="s">
        <v>54</v>
      </c>
      <c r="E6" s="2" t="s">
        <v>74</v>
      </c>
      <c r="F6" s="1" t="s">
        <v>89</v>
      </c>
    </row>
    <row r="7" spans="1:6" ht="43.2" x14ac:dyDescent="0.3">
      <c r="A7" s="3" t="s">
        <v>18</v>
      </c>
      <c r="B7" s="3" t="s">
        <v>17</v>
      </c>
      <c r="C7" s="3" t="s">
        <v>7</v>
      </c>
      <c r="D7" s="14" t="s">
        <v>55</v>
      </c>
      <c r="E7" s="2" t="s">
        <v>75</v>
      </c>
      <c r="F7" s="1" t="s">
        <v>90</v>
      </c>
    </row>
    <row r="8" spans="1:6" ht="43.2" x14ac:dyDescent="0.3">
      <c r="A8" s="3" t="s">
        <v>20</v>
      </c>
      <c r="B8" s="3" t="s">
        <v>19</v>
      </c>
      <c r="C8" s="3" t="s">
        <v>12</v>
      </c>
      <c r="D8" s="14" t="s">
        <v>56</v>
      </c>
      <c r="E8" s="2" t="s">
        <v>76</v>
      </c>
      <c r="F8" s="1" t="s">
        <v>91</v>
      </c>
    </row>
    <row r="9" spans="1:6" ht="43.2" x14ac:dyDescent="0.3">
      <c r="A9" s="3" t="s">
        <v>22</v>
      </c>
      <c r="B9" s="3" t="s">
        <v>21</v>
      </c>
      <c r="C9" s="3" t="s">
        <v>23</v>
      </c>
      <c r="D9" s="14" t="s">
        <v>57</v>
      </c>
      <c r="E9" s="2" t="s">
        <v>77</v>
      </c>
      <c r="F9" s="1" t="s">
        <v>92</v>
      </c>
    </row>
    <row r="10" spans="1:6" ht="43.2" x14ac:dyDescent="0.3">
      <c r="A10" s="3" t="s">
        <v>25</v>
      </c>
      <c r="B10" s="3" t="s">
        <v>24</v>
      </c>
      <c r="C10" s="3" t="s">
        <v>26</v>
      </c>
      <c r="D10" s="14" t="s">
        <v>58</v>
      </c>
      <c r="E10" s="2" t="s">
        <v>78</v>
      </c>
      <c r="F10" s="1" t="s">
        <v>93</v>
      </c>
    </row>
    <row r="11" spans="1:6" ht="43.2" x14ac:dyDescent="0.3">
      <c r="A11" s="3" t="s">
        <v>28</v>
      </c>
      <c r="B11" s="3" t="s">
        <v>27</v>
      </c>
      <c r="C11" s="3" t="s">
        <v>12</v>
      </c>
      <c r="D11" s="14" t="s">
        <v>59</v>
      </c>
      <c r="E11" s="2" t="s">
        <v>79</v>
      </c>
      <c r="F11" s="1" t="s">
        <v>94</v>
      </c>
    </row>
    <row r="12" spans="1:6" ht="43.2" x14ac:dyDescent="0.3">
      <c r="A12" s="3" t="s">
        <v>30</v>
      </c>
      <c r="B12" s="3" t="s">
        <v>29</v>
      </c>
      <c r="C12" s="3" t="s">
        <v>7</v>
      </c>
      <c r="D12" s="14" t="s">
        <v>60</v>
      </c>
      <c r="E12" s="2" t="s">
        <v>80</v>
      </c>
      <c r="F12" s="1" t="s">
        <v>95</v>
      </c>
    </row>
    <row r="13" spans="1:6" ht="43.2" x14ac:dyDescent="0.3">
      <c r="A13" s="3" t="s">
        <v>32</v>
      </c>
      <c r="B13" s="3" t="s">
        <v>31</v>
      </c>
      <c r="C13" s="3" t="s">
        <v>7</v>
      </c>
      <c r="D13" s="14" t="s">
        <v>61</v>
      </c>
      <c r="E13" s="2" t="s">
        <v>80</v>
      </c>
      <c r="F13" s="1" t="s">
        <v>96</v>
      </c>
    </row>
    <row r="14" spans="1:6" ht="43.2" x14ac:dyDescent="0.3">
      <c r="A14" s="3" t="s">
        <v>34</v>
      </c>
      <c r="B14" s="3" t="s">
        <v>33</v>
      </c>
      <c r="C14" s="3" t="s">
        <v>7</v>
      </c>
      <c r="D14" s="14" t="s">
        <v>62</v>
      </c>
      <c r="E14" s="2" t="s">
        <v>81</v>
      </c>
      <c r="F14" s="1" t="s">
        <v>97</v>
      </c>
    </row>
    <row r="15" spans="1:6" ht="43.2" x14ac:dyDescent="0.3">
      <c r="A15" s="3" t="s">
        <v>36</v>
      </c>
      <c r="B15" s="3" t="s">
        <v>35</v>
      </c>
      <c r="C15" s="3" t="s">
        <v>37</v>
      </c>
      <c r="D15" s="14" t="s">
        <v>63</v>
      </c>
      <c r="E15" s="2" t="s">
        <v>82</v>
      </c>
      <c r="F15" s="1" t="s">
        <v>98</v>
      </c>
    </row>
    <row r="16" spans="1:6" ht="43.2" x14ac:dyDescent="0.3">
      <c r="A16" s="3" t="s">
        <v>39</v>
      </c>
      <c r="B16" s="3" t="s">
        <v>38</v>
      </c>
      <c r="C16" s="3" t="s">
        <v>40</v>
      </c>
      <c r="D16" s="14" t="s">
        <v>64</v>
      </c>
      <c r="E16" s="2" t="s">
        <v>83</v>
      </c>
      <c r="F16" s="1" t="s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5D4BB-850B-4725-99F2-285D43C22C03}">
  <dimension ref="A1:H39"/>
  <sheetViews>
    <sheetView workbookViewId="0">
      <selection activeCell="A2" sqref="A2:H2"/>
    </sheetView>
  </sheetViews>
  <sheetFormatPr defaultRowHeight="14.4" x14ac:dyDescent="0.3"/>
  <cols>
    <col min="1" max="1" width="23.109375" customWidth="1"/>
    <col min="2" max="2" width="17.5546875" customWidth="1"/>
    <col min="3" max="3" width="19.44140625" customWidth="1"/>
    <col min="4" max="4" width="25" customWidth="1"/>
    <col min="5" max="5" width="27.77734375" customWidth="1"/>
    <col min="6" max="8" width="15.21875" customWidth="1"/>
  </cols>
  <sheetData>
    <row r="1" spans="1:8" ht="30" customHeight="1" x14ac:dyDescent="0.3">
      <c r="A1" s="7" t="s">
        <v>65</v>
      </c>
      <c r="B1" s="8"/>
      <c r="C1" s="8"/>
      <c r="D1" s="8"/>
      <c r="E1" s="8"/>
      <c r="F1" s="8"/>
      <c r="G1" s="8"/>
      <c r="H1" s="8"/>
    </row>
    <row r="2" spans="1:8" ht="28.05" customHeight="1" x14ac:dyDescent="0.3">
      <c r="A2" s="9" t="s">
        <v>66</v>
      </c>
      <c r="B2" s="10"/>
      <c r="C2" s="10"/>
      <c r="D2" s="10"/>
      <c r="E2" s="10"/>
      <c r="F2" s="10"/>
      <c r="G2" s="10"/>
      <c r="H2" s="10"/>
    </row>
    <row r="3" spans="1:8" x14ac:dyDescent="0.3">
      <c r="A3" s="4"/>
      <c r="B3" s="4"/>
      <c r="C3" s="4"/>
      <c r="D3" s="4"/>
      <c r="E3" s="4"/>
      <c r="F3" s="4"/>
      <c r="G3" s="4"/>
      <c r="H3" s="4"/>
    </row>
    <row r="4" spans="1:8" x14ac:dyDescent="0.3">
      <c r="A4" s="6" t="s">
        <v>1</v>
      </c>
      <c r="B4" s="6" t="s">
        <v>67</v>
      </c>
      <c r="C4" s="6" t="s">
        <v>68</v>
      </c>
      <c r="D4" s="4"/>
      <c r="E4" s="6" t="s">
        <v>48</v>
      </c>
      <c r="F4" s="6" t="s">
        <v>67</v>
      </c>
      <c r="G4" s="6" t="s">
        <v>68</v>
      </c>
      <c r="H4" s="4"/>
    </row>
    <row r="5" spans="1:8" x14ac:dyDescent="0.3">
      <c r="A5" s="4" t="s">
        <v>41</v>
      </c>
      <c r="B5" s="4">
        <f>COUNTIF($D$25:$D$39,A5)</f>
        <v>6</v>
      </c>
      <c r="C5" s="11">
        <f>B5/15</f>
        <v>0.4</v>
      </c>
      <c r="D5" s="4"/>
      <c r="E5" s="4" t="s">
        <v>7</v>
      </c>
      <c r="F5" s="4">
        <f>COUNTIF($C$25:$C$39,E5)</f>
        <v>8</v>
      </c>
      <c r="G5" s="11">
        <f>F5/15</f>
        <v>0.53333333333333333</v>
      </c>
      <c r="H5" s="4"/>
    </row>
    <row r="6" spans="1:8" x14ac:dyDescent="0.3">
      <c r="A6" s="4" t="s">
        <v>45</v>
      </c>
      <c r="B6" s="4">
        <f t="shared" ref="B6:B11" si="0">COUNTIF($D$25:$D$39,A6)</f>
        <v>2</v>
      </c>
      <c r="C6" s="11">
        <f t="shared" ref="C6:C11" si="1">B6/15</f>
        <v>0.13333333333333333</v>
      </c>
      <c r="D6" s="4"/>
      <c r="E6" s="4" t="s">
        <v>12</v>
      </c>
      <c r="F6" s="4">
        <f t="shared" ref="F6:F10" si="2">COUNTIF($C$25:$C$39,E6)</f>
        <v>3</v>
      </c>
      <c r="G6" s="11">
        <f t="shared" ref="G6:G10" si="3">F6/15</f>
        <v>0.2</v>
      </c>
      <c r="H6" s="4"/>
    </row>
    <row r="7" spans="1:8" x14ac:dyDescent="0.3">
      <c r="A7" s="4" t="s">
        <v>42</v>
      </c>
      <c r="B7" s="4">
        <f t="shared" si="0"/>
        <v>2</v>
      </c>
      <c r="C7" s="11">
        <f t="shared" si="1"/>
        <v>0.13333333333333333</v>
      </c>
      <c r="D7" s="4"/>
      <c r="E7" s="4" t="s">
        <v>23</v>
      </c>
      <c r="F7" s="4">
        <f t="shared" si="2"/>
        <v>1</v>
      </c>
      <c r="G7" s="11">
        <f t="shared" si="3"/>
        <v>6.6666666666666666E-2</v>
      </c>
      <c r="H7" s="4"/>
    </row>
    <row r="8" spans="1:8" x14ac:dyDescent="0.3">
      <c r="A8" s="4" t="s">
        <v>46</v>
      </c>
      <c r="B8" s="4">
        <f t="shared" si="0"/>
        <v>2</v>
      </c>
      <c r="C8" s="11">
        <f t="shared" si="1"/>
        <v>0.13333333333333333</v>
      </c>
      <c r="D8" s="4"/>
      <c r="E8" s="4" t="s">
        <v>26</v>
      </c>
      <c r="F8" s="4">
        <f t="shared" si="2"/>
        <v>1</v>
      </c>
      <c r="G8" s="11">
        <f t="shared" si="3"/>
        <v>6.6666666666666666E-2</v>
      </c>
      <c r="H8" s="4"/>
    </row>
    <row r="9" spans="1:8" x14ac:dyDescent="0.3">
      <c r="A9" s="4" t="s">
        <v>43</v>
      </c>
      <c r="B9" s="4">
        <f t="shared" si="0"/>
        <v>1</v>
      </c>
      <c r="C9" s="11">
        <f t="shared" si="1"/>
        <v>6.6666666666666666E-2</v>
      </c>
      <c r="D9" s="4"/>
      <c r="E9" s="4" t="s">
        <v>37</v>
      </c>
      <c r="F9" s="4">
        <f t="shared" si="2"/>
        <v>1</v>
      </c>
      <c r="G9" s="11">
        <f t="shared" si="3"/>
        <v>6.6666666666666666E-2</v>
      </c>
      <c r="H9" s="4"/>
    </row>
    <row r="10" spans="1:8" x14ac:dyDescent="0.3">
      <c r="A10" s="4" t="s">
        <v>44</v>
      </c>
      <c r="B10" s="4">
        <f t="shared" si="0"/>
        <v>1</v>
      </c>
      <c r="C10" s="11">
        <f t="shared" si="1"/>
        <v>6.6666666666666666E-2</v>
      </c>
      <c r="D10" s="4"/>
      <c r="E10" s="4" t="s">
        <v>40</v>
      </c>
      <c r="F10" s="4">
        <f t="shared" si="2"/>
        <v>1</v>
      </c>
      <c r="G10" s="11">
        <f t="shared" si="3"/>
        <v>6.6666666666666666E-2</v>
      </c>
      <c r="H10" s="4"/>
    </row>
    <row r="11" spans="1:8" x14ac:dyDescent="0.3">
      <c r="A11" s="4" t="s">
        <v>47</v>
      </c>
      <c r="B11" s="4">
        <f t="shared" si="0"/>
        <v>1</v>
      </c>
      <c r="C11" s="11">
        <f t="shared" si="1"/>
        <v>6.6666666666666666E-2</v>
      </c>
      <c r="D11" s="4"/>
      <c r="E11" s="4"/>
      <c r="F11" s="4"/>
      <c r="G11" s="4"/>
      <c r="H11" s="4"/>
    </row>
    <row r="12" spans="1:8" x14ac:dyDescent="0.3">
      <c r="A12" s="4"/>
      <c r="B12" s="4"/>
      <c r="C12" s="4"/>
      <c r="D12" s="4"/>
      <c r="E12" s="4"/>
      <c r="F12" s="4"/>
      <c r="G12" s="4"/>
      <c r="H12" s="4"/>
    </row>
    <row r="13" spans="1:8" x14ac:dyDescent="0.3">
      <c r="A13" s="4"/>
      <c r="B13" s="4"/>
      <c r="C13" s="4"/>
      <c r="D13" s="4"/>
      <c r="E13" s="4"/>
      <c r="F13" s="4"/>
      <c r="G13" s="4"/>
      <c r="H13" s="4"/>
    </row>
    <row r="14" spans="1:8" x14ac:dyDescent="0.3">
      <c r="A14" s="6" t="s">
        <v>1</v>
      </c>
      <c r="B14" s="6" t="s">
        <v>7</v>
      </c>
      <c r="C14" s="6" t="s">
        <v>12</v>
      </c>
      <c r="D14" s="6" t="s">
        <v>23</v>
      </c>
      <c r="E14" s="6" t="s">
        <v>26</v>
      </c>
      <c r="F14" s="6" t="s">
        <v>37</v>
      </c>
      <c r="G14" s="6" t="s">
        <v>40</v>
      </c>
      <c r="H14" s="6" t="s">
        <v>69</v>
      </c>
    </row>
    <row r="15" spans="1:8" x14ac:dyDescent="0.3">
      <c r="A15" s="4" t="s">
        <v>41</v>
      </c>
      <c r="B15" s="4">
        <f>COUNTIFS($D$25:$D$39,$A15,$C$25:$C$39,B$14)</f>
        <v>4</v>
      </c>
      <c r="C15" s="4">
        <f t="shared" ref="C15:G21" si="4">COUNTIFS($D$25:$D$39,$A15,$C$25:$C$39,C$14)</f>
        <v>1</v>
      </c>
      <c r="D15" s="4">
        <f t="shared" si="4"/>
        <v>0</v>
      </c>
      <c r="E15" s="4">
        <f t="shared" si="4"/>
        <v>1</v>
      </c>
      <c r="F15" s="4">
        <f t="shared" si="4"/>
        <v>0</v>
      </c>
      <c r="G15" s="4">
        <f t="shared" si="4"/>
        <v>0</v>
      </c>
      <c r="H15" s="12">
        <f>SUM(B15:G15)</f>
        <v>6</v>
      </c>
    </row>
    <row r="16" spans="1:8" x14ac:dyDescent="0.3">
      <c r="A16" s="4" t="s">
        <v>45</v>
      </c>
      <c r="B16" s="4">
        <f t="shared" ref="B16:G21" si="5">COUNTIFS($D$25:$D$39,$A16,$C$25:$C$39,B$14)</f>
        <v>1</v>
      </c>
      <c r="C16" s="4">
        <f t="shared" si="4"/>
        <v>1</v>
      </c>
      <c r="D16" s="4">
        <f t="shared" si="4"/>
        <v>0</v>
      </c>
      <c r="E16" s="4">
        <f t="shared" si="4"/>
        <v>0</v>
      </c>
      <c r="F16" s="4">
        <f t="shared" si="4"/>
        <v>0</v>
      </c>
      <c r="G16" s="4">
        <f t="shared" si="4"/>
        <v>0</v>
      </c>
      <c r="H16" s="12">
        <f t="shared" ref="H16:H21" si="6">SUM(B16:G16)</f>
        <v>2</v>
      </c>
    </row>
    <row r="17" spans="1:8" x14ac:dyDescent="0.3">
      <c r="A17" s="4" t="s">
        <v>42</v>
      </c>
      <c r="B17" s="4">
        <f t="shared" si="5"/>
        <v>0</v>
      </c>
      <c r="C17" s="4">
        <f t="shared" si="4"/>
        <v>1</v>
      </c>
      <c r="D17" s="4">
        <f t="shared" si="4"/>
        <v>0</v>
      </c>
      <c r="E17" s="4">
        <f t="shared" si="4"/>
        <v>0</v>
      </c>
      <c r="F17" s="4">
        <f t="shared" si="4"/>
        <v>1</v>
      </c>
      <c r="G17" s="4">
        <f t="shared" si="4"/>
        <v>0</v>
      </c>
      <c r="H17" s="12">
        <f t="shared" si="6"/>
        <v>2</v>
      </c>
    </row>
    <row r="18" spans="1:8" x14ac:dyDescent="0.3">
      <c r="A18" s="4" t="s">
        <v>46</v>
      </c>
      <c r="B18" s="4">
        <f t="shared" si="5"/>
        <v>2</v>
      </c>
      <c r="C18" s="4">
        <f t="shared" si="4"/>
        <v>0</v>
      </c>
      <c r="D18" s="4">
        <f t="shared" si="4"/>
        <v>0</v>
      </c>
      <c r="E18" s="4">
        <f t="shared" si="4"/>
        <v>0</v>
      </c>
      <c r="F18" s="4">
        <f t="shared" si="4"/>
        <v>0</v>
      </c>
      <c r="G18" s="4">
        <f t="shared" si="4"/>
        <v>0</v>
      </c>
      <c r="H18" s="12">
        <f t="shared" si="6"/>
        <v>2</v>
      </c>
    </row>
    <row r="19" spans="1:8" x14ac:dyDescent="0.3">
      <c r="A19" s="4" t="s">
        <v>43</v>
      </c>
      <c r="B19" s="4">
        <f t="shared" si="5"/>
        <v>1</v>
      </c>
      <c r="C19" s="4">
        <f t="shared" si="4"/>
        <v>0</v>
      </c>
      <c r="D19" s="4">
        <f t="shared" si="4"/>
        <v>0</v>
      </c>
      <c r="E19" s="4">
        <f t="shared" si="4"/>
        <v>0</v>
      </c>
      <c r="F19" s="4">
        <f t="shared" si="4"/>
        <v>0</v>
      </c>
      <c r="G19" s="4">
        <f t="shared" si="4"/>
        <v>0</v>
      </c>
      <c r="H19" s="12">
        <f t="shared" si="6"/>
        <v>1</v>
      </c>
    </row>
    <row r="20" spans="1:8" x14ac:dyDescent="0.3">
      <c r="A20" s="4" t="s">
        <v>44</v>
      </c>
      <c r="B20" s="4">
        <f t="shared" si="5"/>
        <v>0</v>
      </c>
      <c r="C20" s="4">
        <f t="shared" si="4"/>
        <v>0</v>
      </c>
      <c r="D20" s="4">
        <f t="shared" si="4"/>
        <v>1</v>
      </c>
      <c r="E20" s="4">
        <f t="shared" si="4"/>
        <v>0</v>
      </c>
      <c r="F20" s="4">
        <f t="shared" si="4"/>
        <v>0</v>
      </c>
      <c r="G20" s="4">
        <f t="shared" si="4"/>
        <v>0</v>
      </c>
      <c r="H20" s="12">
        <f t="shared" si="6"/>
        <v>1</v>
      </c>
    </row>
    <row r="21" spans="1:8" x14ac:dyDescent="0.3">
      <c r="A21" s="4" t="s">
        <v>47</v>
      </c>
      <c r="B21" s="4">
        <f t="shared" si="5"/>
        <v>0</v>
      </c>
      <c r="C21" s="4">
        <f t="shared" si="4"/>
        <v>0</v>
      </c>
      <c r="D21" s="4">
        <f t="shared" si="4"/>
        <v>0</v>
      </c>
      <c r="E21" s="4">
        <f t="shared" si="4"/>
        <v>0</v>
      </c>
      <c r="F21" s="4">
        <f t="shared" si="4"/>
        <v>0</v>
      </c>
      <c r="G21" s="4">
        <f t="shared" si="4"/>
        <v>1</v>
      </c>
      <c r="H21" s="12">
        <f t="shared" si="6"/>
        <v>1</v>
      </c>
    </row>
    <row r="22" spans="1:8" x14ac:dyDescent="0.3">
      <c r="A22" s="4"/>
      <c r="B22" s="4"/>
      <c r="C22" s="4"/>
      <c r="D22" s="4"/>
      <c r="E22" s="4"/>
      <c r="F22" s="4"/>
      <c r="G22" s="4"/>
      <c r="H22" s="4"/>
    </row>
    <row r="23" spans="1:8" x14ac:dyDescent="0.3">
      <c r="A23" s="4"/>
      <c r="B23" s="4"/>
      <c r="C23" s="4"/>
      <c r="D23" s="4"/>
      <c r="E23" s="4"/>
      <c r="F23" s="4"/>
      <c r="G23" s="4"/>
      <c r="H23" s="4"/>
    </row>
    <row r="24" spans="1:8" x14ac:dyDescent="0.3">
      <c r="A24" s="6" t="s">
        <v>0</v>
      </c>
      <c r="B24" s="6" t="s">
        <v>2</v>
      </c>
      <c r="C24" s="6" t="s">
        <v>48</v>
      </c>
      <c r="D24" s="6" t="s">
        <v>1</v>
      </c>
      <c r="E24" s="6" t="s">
        <v>4</v>
      </c>
      <c r="F24" s="4"/>
      <c r="G24" s="4"/>
      <c r="H24" s="4"/>
    </row>
    <row r="25" spans="1:8" x14ac:dyDescent="0.3">
      <c r="A25" s="4" t="s">
        <v>6</v>
      </c>
      <c r="B25" s="4" t="s">
        <v>5</v>
      </c>
      <c r="C25" s="4" t="s">
        <v>7</v>
      </c>
      <c r="D25" s="4" t="s">
        <v>41</v>
      </c>
      <c r="E25" s="4" t="s">
        <v>50</v>
      </c>
      <c r="F25" s="4"/>
      <c r="G25" s="4"/>
      <c r="H25" s="4"/>
    </row>
    <row r="26" spans="1:8" x14ac:dyDescent="0.3">
      <c r="A26" s="4" t="s">
        <v>9</v>
      </c>
      <c r="B26" s="4" t="s">
        <v>8</v>
      </c>
      <c r="C26" s="4" t="s">
        <v>7</v>
      </c>
      <c r="D26" s="4" t="s">
        <v>41</v>
      </c>
      <c r="E26" s="4" t="s">
        <v>51</v>
      </c>
      <c r="F26" s="4"/>
      <c r="G26" s="4"/>
      <c r="H26" s="4"/>
    </row>
    <row r="27" spans="1:8" x14ac:dyDescent="0.3">
      <c r="A27" s="4" t="s">
        <v>11</v>
      </c>
      <c r="B27" s="4" t="s">
        <v>10</v>
      </c>
      <c r="C27" s="4" t="s">
        <v>12</v>
      </c>
      <c r="D27" s="4" t="s">
        <v>42</v>
      </c>
      <c r="E27" s="4" t="s">
        <v>52</v>
      </c>
      <c r="F27" s="4"/>
      <c r="G27" s="4"/>
      <c r="H27" s="4"/>
    </row>
    <row r="28" spans="1:8" x14ac:dyDescent="0.3">
      <c r="A28" s="4" t="s">
        <v>14</v>
      </c>
      <c r="B28" s="4" t="s">
        <v>13</v>
      </c>
      <c r="C28" s="4" t="s">
        <v>7</v>
      </c>
      <c r="D28" s="4" t="s">
        <v>43</v>
      </c>
      <c r="E28" s="4" t="s">
        <v>53</v>
      </c>
      <c r="F28" s="4"/>
      <c r="G28" s="4"/>
      <c r="H28" s="4"/>
    </row>
    <row r="29" spans="1:8" x14ac:dyDescent="0.3">
      <c r="A29" s="4" t="s">
        <v>16</v>
      </c>
      <c r="B29" s="4" t="s">
        <v>15</v>
      </c>
      <c r="C29" s="4" t="s">
        <v>7</v>
      </c>
      <c r="D29" s="4" t="s">
        <v>41</v>
      </c>
      <c r="E29" s="4" t="s">
        <v>54</v>
      </c>
      <c r="F29" s="4"/>
      <c r="G29" s="4"/>
      <c r="H29" s="4"/>
    </row>
    <row r="30" spans="1:8" x14ac:dyDescent="0.3">
      <c r="A30" s="4" t="s">
        <v>18</v>
      </c>
      <c r="B30" s="4" t="s">
        <v>17</v>
      </c>
      <c r="C30" s="4" t="s">
        <v>7</v>
      </c>
      <c r="D30" s="4" t="s">
        <v>41</v>
      </c>
      <c r="E30" s="4" t="s">
        <v>55</v>
      </c>
      <c r="F30" s="4"/>
      <c r="G30" s="4"/>
      <c r="H30" s="4"/>
    </row>
    <row r="31" spans="1:8" x14ac:dyDescent="0.3">
      <c r="A31" s="4" t="s">
        <v>20</v>
      </c>
      <c r="B31" s="4" t="s">
        <v>19</v>
      </c>
      <c r="C31" s="4" t="s">
        <v>12</v>
      </c>
      <c r="D31" s="4" t="s">
        <v>41</v>
      </c>
      <c r="E31" s="4" t="s">
        <v>56</v>
      </c>
      <c r="F31" s="4"/>
      <c r="G31" s="4"/>
      <c r="H31" s="4"/>
    </row>
    <row r="32" spans="1:8" x14ac:dyDescent="0.3">
      <c r="A32" s="4" t="s">
        <v>22</v>
      </c>
      <c r="B32" s="4" t="s">
        <v>21</v>
      </c>
      <c r="C32" s="4" t="s">
        <v>23</v>
      </c>
      <c r="D32" s="4" t="s">
        <v>44</v>
      </c>
      <c r="E32" s="4" t="s">
        <v>57</v>
      </c>
      <c r="F32" s="4"/>
      <c r="G32" s="4"/>
      <c r="H32" s="4"/>
    </row>
    <row r="33" spans="1:8" x14ac:dyDescent="0.3">
      <c r="A33" s="4" t="s">
        <v>25</v>
      </c>
      <c r="B33" s="4" t="s">
        <v>24</v>
      </c>
      <c r="C33" s="4" t="s">
        <v>26</v>
      </c>
      <c r="D33" s="4" t="s">
        <v>41</v>
      </c>
      <c r="E33" s="4" t="s">
        <v>58</v>
      </c>
      <c r="F33" s="4"/>
      <c r="G33" s="4"/>
      <c r="H33" s="4"/>
    </row>
    <row r="34" spans="1:8" x14ac:dyDescent="0.3">
      <c r="A34" s="4" t="s">
        <v>28</v>
      </c>
      <c r="B34" s="4" t="s">
        <v>27</v>
      </c>
      <c r="C34" s="4" t="s">
        <v>12</v>
      </c>
      <c r="D34" s="4" t="s">
        <v>45</v>
      </c>
      <c r="E34" s="4" t="s">
        <v>59</v>
      </c>
      <c r="F34" s="4"/>
      <c r="G34" s="4"/>
      <c r="H34" s="4"/>
    </row>
    <row r="35" spans="1:8" x14ac:dyDescent="0.3">
      <c r="A35" s="4" t="s">
        <v>30</v>
      </c>
      <c r="B35" s="4" t="s">
        <v>29</v>
      </c>
      <c r="C35" s="4" t="s">
        <v>7</v>
      </c>
      <c r="D35" s="4" t="s">
        <v>46</v>
      </c>
      <c r="E35" s="4" t="s">
        <v>60</v>
      </c>
      <c r="F35" s="4"/>
      <c r="G35" s="4"/>
      <c r="H35" s="4"/>
    </row>
    <row r="36" spans="1:8" x14ac:dyDescent="0.3">
      <c r="A36" s="4" t="s">
        <v>32</v>
      </c>
      <c r="B36" s="4" t="s">
        <v>31</v>
      </c>
      <c r="C36" s="4" t="s">
        <v>7</v>
      </c>
      <c r="D36" s="4" t="s">
        <v>46</v>
      </c>
      <c r="E36" s="4" t="s">
        <v>61</v>
      </c>
      <c r="F36" s="4"/>
      <c r="G36" s="4"/>
      <c r="H36" s="4"/>
    </row>
    <row r="37" spans="1:8" x14ac:dyDescent="0.3">
      <c r="A37" s="4" t="s">
        <v>34</v>
      </c>
      <c r="B37" s="4" t="s">
        <v>33</v>
      </c>
      <c r="C37" s="4" t="s">
        <v>7</v>
      </c>
      <c r="D37" s="4" t="s">
        <v>45</v>
      </c>
      <c r="E37" s="4" t="s">
        <v>62</v>
      </c>
      <c r="F37" s="4"/>
      <c r="G37" s="4"/>
      <c r="H37" s="4"/>
    </row>
    <row r="38" spans="1:8" x14ac:dyDescent="0.3">
      <c r="A38" s="4" t="s">
        <v>36</v>
      </c>
      <c r="B38" s="4" t="s">
        <v>35</v>
      </c>
      <c r="C38" s="4" t="s">
        <v>37</v>
      </c>
      <c r="D38" s="4" t="s">
        <v>42</v>
      </c>
      <c r="E38" s="4" t="s">
        <v>63</v>
      </c>
      <c r="F38" s="4"/>
      <c r="G38" s="4"/>
      <c r="H38" s="4"/>
    </row>
    <row r="39" spans="1:8" x14ac:dyDescent="0.3">
      <c r="A39" s="4" t="s">
        <v>39</v>
      </c>
      <c r="B39" s="4" t="s">
        <v>38</v>
      </c>
      <c r="C39" s="4" t="s">
        <v>40</v>
      </c>
      <c r="D39" s="4" t="s">
        <v>47</v>
      </c>
      <c r="E39" s="4" t="s">
        <v>64</v>
      </c>
      <c r="F39" s="4"/>
      <c r="G39" s="4"/>
      <c r="H39" s="4"/>
    </row>
  </sheetData>
  <mergeCells count="2">
    <mergeCell ref="A1:H1"/>
    <mergeCell ref="A2:H2"/>
  </mergeCells>
  <conditionalFormatting sqref="B5:B1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{E43D56B9-7A2C-4044-BB97-E72F541510CE}</x14:id>
        </ext>
      </extLst>
    </cfRule>
  </conditionalFormatting>
  <conditionalFormatting sqref="F5:F10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{E1A2FBC1-8C82-47CB-958D-7091284DF1A6}</x14:id>
        </ext>
      </extLst>
    </cfRule>
  </conditionalFormatting>
  <conditionalFormatting sqref="B15:G21">
    <cfRule type="colorScale" priority="3">
      <colorScale>
        <cfvo type="min"/>
        <cfvo type="percentile" val="50"/>
        <cfvo type="max"/>
        <color rgb="FFFFFFFF"/>
        <color rgb="FFD9EAF7"/>
        <color rgb="FF4472C4"/>
      </colorScale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3D56B9-7A2C-4044-BB97-E72F541510CE}">
            <x14:dataBar minLength="0" maxLength="100" negativeBarColorSameAsPositive="1" axisPosition="none">
              <x14:cfvo type="min"/>
              <x14:cfvo type="max"/>
            </x14:dataBar>
          </x14:cfRule>
          <xm:sqref>B5:B11</xm:sqref>
        </x14:conditionalFormatting>
        <x14:conditionalFormatting xmlns:xm="http://schemas.microsoft.com/office/excel/2006/main">
          <x14:cfRule type="dataBar" id="{E1A2FBC1-8C82-47CB-958D-7091284DF1A6}">
            <x14:dataBar minLength="0" maxLength="100" negativeBarColorSameAsPositive="1" axisPosition="none">
              <x14:cfvo type="min"/>
              <x14:cfvo type="max"/>
            </x14:dataBar>
          </x14:cfRule>
          <xm:sqref>F5:F10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Aditi Lundia</dc:creator>
  <cp:lastModifiedBy>Aditi Lundia</cp:lastModifiedBy>
  <dcterms:created xsi:type="dcterms:W3CDTF">2026-09-27T13:41:01Z</dcterms:created>
  <dcterms:modified xsi:type="dcterms:W3CDTF">2026-09-27T14:09:03Z</dcterms:modified>
</cp:coreProperties>
</file>