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E9B21745-7392-4DF6-B4C0-7A2BB14C69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les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5" i="2" l="1" a="1"/>
  <c r="AB4" i="2" a="1"/>
  <c r="AB3" i="2" a="1"/>
  <c r="AB2" i="2" a="1"/>
  <c r="X11" i="2"/>
  <c r="X10" i="2"/>
  <c r="X9" i="2"/>
  <c r="X8" i="2"/>
  <c r="X7" i="2"/>
  <c r="X6" i="2"/>
  <c r="X5" i="2"/>
  <c r="X4" i="2"/>
  <c r="X3" i="2"/>
  <c r="X2" i="2"/>
  <c r="K244" i="2"/>
  <c r="L244" i="2" s="1"/>
  <c r="K243" i="2"/>
  <c r="L243" i="2" s="1"/>
  <c r="K242" i="2"/>
  <c r="L242" i="2" s="1"/>
  <c r="K241" i="2"/>
  <c r="L241" i="2" s="1"/>
  <c r="K240" i="2"/>
  <c r="L240" i="2" s="1"/>
  <c r="K239" i="2"/>
  <c r="L239" i="2" s="1"/>
  <c r="K238" i="2"/>
  <c r="L238" i="2" s="1"/>
  <c r="K237" i="2"/>
  <c r="L237" i="2" s="1"/>
  <c r="K236" i="2"/>
  <c r="L236" i="2" s="1"/>
  <c r="K235" i="2"/>
  <c r="L235" i="2" s="1"/>
  <c r="K234" i="2"/>
  <c r="L234" i="2" s="1"/>
  <c r="K233" i="2"/>
  <c r="L233" i="2" s="1"/>
  <c r="K232" i="2"/>
  <c r="L232" i="2" s="1"/>
  <c r="K231" i="2"/>
  <c r="L231" i="2" s="1"/>
  <c r="K230" i="2"/>
  <c r="L230" i="2" s="1"/>
  <c r="K229" i="2"/>
  <c r="L229" i="2" s="1"/>
  <c r="K228" i="2"/>
  <c r="L228" i="2" s="1"/>
  <c r="K227" i="2"/>
  <c r="L227" i="2" s="1"/>
  <c r="K226" i="2"/>
  <c r="L226" i="2" s="1"/>
  <c r="K225" i="2"/>
  <c r="L225" i="2" s="1"/>
  <c r="K224" i="2"/>
  <c r="L224" i="2" s="1"/>
  <c r="K223" i="2"/>
  <c r="L223" i="2" s="1"/>
  <c r="K222" i="2"/>
  <c r="L222" i="2" s="1"/>
  <c r="K221" i="2"/>
  <c r="L221" i="2" s="1"/>
  <c r="K220" i="2"/>
  <c r="L220" i="2" s="1"/>
  <c r="K219" i="2"/>
  <c r="L219" i="2" s="1"/>
  <c r="K218" i="2"/>
  <c r="L218" i="2" s="1"/>
  <c r="K217" i="2"/>
  <c r="L217" i="2" s="1"/>
  <c r="K216" i="2"/>
  <c r="L216" i="2" s="1"/>
  <c r="K215" i="2"/>
  <c r="L215" i="2" s="1"/>
  <c r="K214" i="2"/>
  <c r="L214" i="2" s="1"/>
  <c r="K213" i="2"/>
  <c r="L213" i="2" s="1"/>
  <c r="K212" i="2"/>
  <c r="L212" i="2" s="1"/>
  <c r="K211" i="2"/>
  <c r="L211" i="2" s="1"/>
  <c r="K210" i="2"/>
  <c r="L210" i="2" s="1"/>
  <c r="K209" i="2"/>
  <c r="L209" i="2" s="1"/>
  <c r="K208" i="2"/>
  <c r="L208" i="2" s="1"/>
  <c r="K207" i="2"/>
  <c r="L207" i="2" s="1"/>
  <c r="K206" i="2"/>
  <c r="L206" i="2" s="1"/>
  <c r="K205" i="2"/>
  <c r="L205" i="2" s="1"/>
  <c r="K204" i="2"/>
  <c r="L204" i="2" s="1"/>
  <c r="K203" i="2"/>
  <c r="L203" i="2" s="1"/>
  <c r="K202" i="2"/>
  <c r="L202" i="2" s="1"/>
  <c r="K201" i="2"/>
  <c r="L201" i="2" s="1"/>
  <c r="K200" i="2"/>
  <c r="L200" i="2" s="1"/>
  <c r="K199" i="2"/>
  <c r="L199" i="2" s="1"/>
  <c r="K198" i="2"/>
  <c r="L198" i="2" s="1"/>
  <c r="K197" i="2"/>
  <c r="L197" i="2" s="1"/>
  <c r="K196" i="2"/>
  <c r="L196" i="2" s="1"/>
  <c r="K195" i="2"/>
  <c r="L195" i="2" s="1"/>
  <c r="K194" i="2"/>
  <c r="L194" i="2" s="1"/>
  <c r="K193" i="2"/>
  <c r="L193" i="2" s="1"/>
  <c r="K192" i="2"/>
  <c r="L192" i="2" s="1"/>
  <c r="K191" i="2"/>
  <c r="L191" i="2" s="1"/>
  <c r="K190" i="2"/>
  <c r="L190" i="2" s="1"/>
  <c r="K189" i="2"/>
  <c r="L189" i="2" s="1"/>
  <c r="K188" i="2"/>
  <c r="L188" i="2" s="1"/>
  <c r="K187" i="2"/>
  <c r="L187" i="2" s="1"/>
  <c r="K186" i="2"/>
  <c r="L186" i="2" s="1"/>
  <c r="K185" i="2"/>
  <c r="L185" i="2" s="1"/>
  <c r="K184" i="2"/>
  <c r="L184" i="2" s="1"/>
  <c r="K183" i="2"/>
  <c r="L183" i="2" s="1"/>
  <c r="K182" i="2"/>
  <c r="L182" i="2" s="1"/>
  <c r="K181" i="2"/>
  <c r="L181" i="2" s="1"/>
  <c r="K180" i="2"/>
  <c r="L180" i="2" s="1"/>
  <c r="K179" i="2"/>
  <c r="L179" i="2" s="1"/>
  <c r="K178" i="2"/>
  <c r="L178" i="2" s="1"/>
  <c r="K177" i="2"/>
  <c r="L177" i="2" s="1"/>
  <c r="K176" i="2"/>
  <c r="L176" i="2" s="1"/>
  <c r="K175" i="2"/>
  <c r="L175" i="2" s="1"/>
  <c r="K174" i="2"/>
  <c r="L174" i="2" s="1"/>
  <c r="K173" i="2"/>
  <c r="L173" i="2" s="1"/>
  <c r="K172" i="2"/>
  <c r="L172" i="2" s="1"/>
  <c r="K171" i="2"/>
  <c r="L171" i="2" s="1"/>
  <c r="K170" i="2"/>
  <c r="L170" i="2" s="1"/>
  <c r="K169" i="2"/>
  <c r="L169" i="2" s="1"/>
  <c r="K168" i="2"/>
  <c r="L168" i="2" s="1"/>
  <c r="K167" i="2"/>
  <c r="L167" i="2" s="1"/>
  <c r="K166" i="2"/>
  <c r="L166" i="2" s="1"/>
  <c r="K165" i="2"/>
  <c r="L165" i="2" s="1"/>
  <c r="K164" i="2"/>
  <c r="L164" i="2" s="1"/>
  <c r="K163" i="2"/>
  <c r="L163" i="2" s="1"/>
  <c r="K162" i="2"/>
  <c r="L162" i="2" s="1"/>
  <c r="K161" i="2"/>
  <c r="L161" i="2" s="1"/>
  <c r="K160" i="2"/>
  <c r="L160" i="2" s="1"/>
  <c r="K159" i="2"/>
  <c r="L159" i="2" s="1"/>
  <c r="K158" i="2"/>
  <c r="L158" i="2" s="1"/>
  <c r="K157" i="2"/>
  <c r="L157" i="2" s="1"/>
  <c r="K156" i="2"/>
  <c r="L156" i="2" s="1"/>
  <c r="K155" i="2"/>
  <c r="L155" i="2" s="1"/>
  <c r="K154" i="2"/>
  <c r="L154" i="2" s="1"/>
  <c r="K153" i="2"/>
  <c r="L153" i="2" s="1"/>
  <c r="K152" i="2"/>
  <c r="L152" i="2" s="1"/>
  <c r="K151" i="2"/>
  <c r="L151" i="2" s="1"/>
  <c r="K150" i="2"/>
  <c r="L150" i="2" s="1"/>
  <c r="K149" i="2"/>
  <c r="L149" i="2" s="1"/>
  <c r="K148" i="2"/>
  <c r="L148" i="2" s="1"/>
  <c r="K147" i="2"/>
  <c r="L147" i="2" s="1"/>
  <c r="K146" i="2"/>
  <c r="L146" i="2" s="1"/>
  <c r="K145" i="2"/>
  <c r="L145" i="2" s="1"/>
  <c r="K144" i="2"/>
  <c r="L144" i="2" s="1"/>
  <c r="K143" i="2"/>
  <c r="L143" i="2" s="1"/>
  <c r="K142" i="2"/>
  <c r="L142" i="2" s="1"/>
  <c r="K141" i="2"/>
  <c r="L141" i="2" s="1"/>
  <c r="K140" i="2"/>
  <c r="L140" i="2" s="1"/>
  <c r="K139" i="2"/>
  <c r="L139" i="2" s="1"/>
  <c r="K138" i="2"/>
  <c r="L138" i="2" s="1"/>
  <c r="K137" i="2"/>
  <c r="L137" i="2" s="1"/>
  <c r="K136" i="2"/>
  <c r="L136" i="2" s="1"/>
  <c r="K135" i="2"/>
  <c r="L135" i="2" s="1"/>
  <c r="K134" i="2"/>
  <c r="L134" i="2" s="1"/>
  <c r="K133" i="2"/>
  <c r="L133" i="2" s="1"/>
  <c r="K132" i="2"/>
  <c r="L132" i="2" s="1"/>
  <c r="K131" i="2"/>
  <c r="L131" i="2" s="1"/>
  <c r="K130" i="2"/>
  <c r="L130" i="2" s="1"/>
  <c r="K129" i="2"/>
  <c r="L129" i="2" s="1"/>
  <c r="K128" i="2"/>
  <c r="L128" i="2" s="1"/>
  <c r="K127" i="2"/>
  <c r="L127" i="2" s="1"/>
  <c r="K126" i="2"/>
  <c r="L126" i="2" s="1"/>
  <c r="K125" i="2"/>
  <c r="L125" i="2" s="1"/>
  <c r="K124" i="2"/>
  <c r="L124" i="2" s="1"/>
  <c r="K123" i="2"/>
  <c r="L123" i="2" s="1"/>
  <c r="K122" i="2"/>
  <c r="L122" i="2" s="1"/>
  <c r="K121" i="2"/>
  <c r="L121" i="2" s="1"/>
  <c r="K120" i="2"/>
  <c r="L120" i="2" s="1"/>
  <c r="K119" i="2"/>
  <c r="L119" i="2" s="1"/>
  <c r="K118" i="2"/>
  <c r="L118" i="2" s="1"/>
  <c r="K117" i="2"/>
  <c r="L117" i="2" s="1"/>
  <c r="K116" i="2"/>
  <c r="L116" i="2" s="1"/>
  <c r="K115" i="2"/>
  <c r="L115" i="2" s="1"/>
  <c r="K114" i="2"/>
  <c r="L114" i="2" s="1"/>
  <c r="K113" i="2"/>
  <c r="L113" i="2" s="1"/>
  <c r="K112" i="2"/>
  <c r="L112" i="2" s="1"/>
  <c r="K111" i="2"/>
  <c r="L111" i="2" s="1"/>
  <c r="K110" i="2"/>
  <c r="L110" i="2" s="1"/>
  <c r="K109" i="2"/>
  <c r="L109" i="2" s="1"/>
  <c r="K108" i="2"/>
  <c r="L108" i="2" s="1"/>
  <c r="K107" i="2"/>
  <c r="L107" i="2" s="1"/>
  <c r="K106" i="2"/>
  <c r="L106" i="2" s="1"/>
  <c r="K105" i="2"/>
  <c r="L105" i="2" s="1"/>
  <c r="K104" i="2"/>
  <c r="L104" i="2" s="1"/>
  <c r="K103" i="2"/>
  <c r="L103" i="2" s="1"/>
  <c r="K102" i="2"/>
  <c r="L102" i="2" s="1"/>
  <c r="K101" i="2"/>
  <c r="L101" i="2" s="1"/>
  <c r="K100" i="2"/>
  <c r="L100" i="2" s="1"/>
  <c r="K99" i="2"/>
  <c r="L99" i="2" s="1"/>
  <c r="K98" i="2"/>
  <c r="L98" i="2" s="1"/>
  <c r="K97" i="2"/>
  <c r="L97" i="2" s="1"/>
  <c r="K96" i="2"/>
  <c r="L96" i="2" s="1"/>
  <c r="K95" i="2"/>
  <c r="L95" i="2" s="1"/>
  <c r="K94" i="2"/>
  <c r="L94" i="2" s="1"/>
  <c r="K93" i="2"/>
  <c r="L93" i="2" s="1"/>
  <c r="K92" i="2"/>
  <c r="L92" i="2" s="1"/>
  <c r="K91" i="2"/>
  <c r="L91" i="2" s="1"/>
  <c r="K90" i="2"/>
  <c r="L90" i="2" s="1"/>
  <c r="K89" i="2"/>
  <c r="L89" i="2" s="1"/>
  <c r="K88" i="2"/>
  <c r="L88" i="2" s="1"/>
  <c r="K87" i="2"/>
  <c r="L87" i="2" s="1"/>
  <c r="K86" i="2"/>
  <c r="L86" i="2" s="1"/>
  <c r="K85" i="2"/>
  <c r="L85" i="2" s="1"/>
  <c r="K84" i="2"/>
  <c r="L84" i="2" s="1"/>
  <c r="K83" i="2"/>
  <c r="L83" i="2" s="1"/>
  <c r="K82" i="2"/>
  <c r="L82" i="2" s="1"/>
  <c r="K81" i="2"/>
  <c r="L81" i="2" s="1"/>
  <c r="K80" i="2"/>
  <c r="L80" i="2" s="1"/>
  <c r="K79" i="2"/>
  <c r="L79" i="2" s="1"/>
  <c r="K78" i="2"/>
  <c r="L78" i="2" s="1"/>
  <c r="K77" i="2"/>
  <c r="L77" i="2" s="1"/>
  <c r="K76" i="2"/>
  <c r="L76" i="2" s="1"/>
  <c r="K75" i="2"/>
  <c r="L75" i="2" s="1"/>
  <c r="K74" i="2"/>
  <c r="L74" i="2" s="1"/>
  <c r="K73" i="2"/>
  <c r="L73" i="2" s="1"/>
  <c r="K72" i="2"/>
  <c r="L72" i="2" s="1"/>
  <c r="K71" i="2"/>
  <c r="L71" i="2" s="1"/>
  <c r="K70" i="2"/>
  <c r="L70" i="2" s="1"/>
  <c r="K69" i="2"/>
  <c r="L69" i="2" s="1"/>
  <c r="K68" i="2"/>
  <c r="L68" i="2" s="1"/>
  <c r="K67" i="2"/>
  <c r="L67" i="2" s="1"/>
  <c r="K66" i="2"/>
  <c r="L66" i="2" s="1"/>
  <c r="K65" i="2"/>
  <c r="L65" i="2" s="1"/>
  <c r="K64" i="2"/>
  <c r="L64" i="2" s="1"/>
  <c r="K63" i="2"/>
  <c r="L63" i="2" s="1"/>
  <c r="K62" i="2"/>
  <c r="L62" i="2" s="1"/>
  <c r="K61" i="2"/>
  <c r="L61" i="2" s="1"/>
  <c r="K60" i="2"/>
  <c r="L60" i="2" s="1"/>
  <c r="K59" i="2"/>
  <c r="L59" i="2" s="1"/>
  <c r="K58" i="2"/>
  <c r="L58" i="2" s="1"/>
  <c r="K57" i="2"/>
  <c r="L57" i="2" s="1"/>
  <c r="K56" i="2"/>
  <c r="L56" i="2" s="1"/>
  <c r="K55" i="2"/>
  <c r="L55" i="2" s="1"/>
  <c r="K54" i="2"/>
  <c r="L54" i="2" s="1"/>
  <c r="K53" i="2"/>
  <c r="L53" i="2" s="1"/>
  <c r="K52" i="2"/>
  <c r="L52" i="2" s="1"/>
  <c r="K51" i="2"/>
  <c r="L51" i="2" s="1"/>
  <c r="K50" i="2"/>
  <c r="L50" i="2" s="1"/>
  <c r="K49" i="2"/>
  <c r="L49" i="2" s="1"/>
  <c r="K48" i="2"/>
  <c r="L48" i="2" s="1"/>
  <c r="K47" i="2"/>
  <c r="L47" i="2" s="1"/>
  <c r="K46" i="2"/>
  <c r="L46" i="2" s="1"/>
  <c r="K45" i="2"/>
  <c r="L45" i="2" s="1"/>
  <c r="K44" i="2"/>
  <c r="L44" i="2" s="1"/>
  <c r="K43" i="2"/>
  <c r="L43" i="2" s="1"/>
  <c r="K42" i="2"/>
  <c r="L42" i="2" s="1"/>
  <c r="K41" i="2"/>
  <c r="L41" i="2" s="1"/>
  <c r="K40" i="2"/>
  <c r="L40" i="2" s="1"/>
  <c r="K39" i="2"/>
  <c r="L39" i="2" s="1"/>
  <c r="K38" i="2"/>
  <c r="L38" i="2" s="1"/>
  <c r="K37" i="2"/>
  <c r="L37" i="2" s="1"/>
  <c r="K36" i="2"/>
  <c r="L36" i="2" s="1"/>
  <c r="K35" i="2"/>
  <c r="L35" i="2" s="1"/>
  <c r="K34" i="2"/>
  <c r="L34" i="2" s="1"/>
  <c r="K33" i="2"/>
  <c r="L33" i="2" s="1"/>
  <c r="K32" i="2"/>
  <c r="L32" i="2" s="1"/>
  <c r="K31" i="2"/>
  <c r="L31" i="2" s="1"/>
  <c r="K30" i="2"/>
  <c r="L30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K23" i="2"/>
  <c r="L23" i="2" s="1"/>
  <c r="K22" i="2"/>
  <c r="L22" i="2" s="1"/>
  <c r="K21" i="2"/>
  <c r="L21" i="2" s="1"/>
  <c r="K20" i="2"/>
  <c r="L20" i="2" s="1"/>
  <c r="K19" i="2"/>
  <c r="L19" i="2" s="1"/>
  <c r="K18" i="2"/>
  <c r="L18" i="2" s="1"/>
  <c r="K17" i="2"/>
  <c r="L17" i="2" s="1"/>
  <c r="K16" i="2"/>
  <c r="L16" i="2" s="1"/>
  <c r="K15" i="2"/>
  <c r="L15" i="2" s="1"/>
  <c r="K14" i="2"/>
  <c r="L14" i="2" s="1"/>
  <c r="K13" i="2"/>
  <c r="L13" i="2" s="1"/>
  <c r="K12" i="2"/>
  <c r="L12" i="2" s="1"/>
  <c r="K11" i="2"/>
  <c r="L11" i="2" s="1"/>
  <c r="K10" i="2"/>
  <c r="L10" i="2" s="1"/>
  <c r="K9" i="2"/>
  <c r="L9" i="2" s="1"/>
  <c r="K8" i="2"/>
  <c r="L8" i="2" s="1"/>
  <c r="K7" i="2"/>
  <c r="L7" i="2" s="1"/>
  <c r="K6" i="2"/>
  <c r="L6" i="2" s="1"/>
  <c r="K5" i="2"/>
  <c r="L5" i="2" s="1"/>
  <c r="K4" i="2"/>
  <c r="L4" i="2" s="1"/>
  <c r="K3" i="2"/>
  <c r="L3" i="2" s="1"/>
  <c r="K2" i="2"/>
  <c r="AB7" i="2" l="1"/>
  <c r="L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<sst xmlns="http://schemas.openxmlformats.org/spreadsheetml/2006/main" count="1003" uniqueCount="42">
  <si>
    <t>Order ID</t>
  </si>
  <si>
    <t>Order Date</t>
  </si>
  <si>
    <t>Region</t>
  </si>
  <si>
    <t>Sales Rep</t>
  </si>
  <si>
    <t>Product</t>
  </si>
  <si>
    <t>Category</t>
  </si>
  <si>
    <t>Units</t>
  </si>
  <si>
    <t>Unit Price</t>
  </si>
  <si>
    <t>Sales</t>
  </si>
  <si>
    <t>Cost</t>
  </si>
  <si>
    <t>Profit</t>
  </si>
  <si>
    <t>South</t>
  </si>
  <si>
    <t>Anita Roy</t>
  </si>
  <si>
    <t>Office Chair</t>
  </si>
  <si>
    <t>Furniture</t>
  </si>
  <si>
    <t>West</t>
  </si>
  <si>
    <t>Priya Sen</t>
  </si>
  <si>
    <t>Monitor 27in</t>
  </si>
  <si>
    <t>Electronics</t>
  </si>
  <si>
    <t>Desk Lamp</t>
  </si>
  <si>
    <t>Neha Bose</t>
  </si>
  <si>
    <t>Laptop Pro 15</t>
  </si>
  <si>
    <t>East</t>
  </si>
  <si>
    <t>Arjun Mitra</t>
  </si>
  <si>
    <t>Mechanical Keyboard</t>
  </si>
  <si>
    <t>Accessories</t>
  </si>
  <si>
    <t>Rahul Das</t>
  </si>
  <si>
    <t>Noise-Cancel Headphones</t>
  </si>
  <si>
    <t>Webcam HD</t>
  </si>
  <si>
    <t>Standing Desk</t>
  </si>
  <si>
    <t>Wireless Mouse</t>
  </si>
  <si>
    <t>North</t>
  </si>
  <si>
    <t>Vikram Ghosh</t>
  </si>
  <si>
    <t>north</t>
  </si>
  <si>
    <t>USB-C Hub</t>
  </si>
  <si>
    <t xml:space="preserve">South </t>
  </si>
  <si>
    <t>EAST</t>
  </si>
  <si>
    <t>west</t>
  </si>
  <si>
    <t>Total Sales</t>
  </si>
  <si>
    <t>Grand Total</t>
  </si>
  <si>
    <t>Profit Margin</t>
  </si>
  <si>
    <t>Top 10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</si>
</sst>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6" formatCode="0.0%"/>
  </numFmts>
  <fonts count="7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FFFFFF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0"/>
      <color rgb="FF9C6500"/>
      <name val="Arial"/>
      <charset val="1"/>
    </font>
    <font>
      <b/>
      <sz val="10"/>
      <color rgb="FFFFFF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66" fontId="2" fillId="0" borderId="0" xfId="0" applyNumberFormat="1" applyFont="1"/>
    <xf numFmtId="0" fontId="3" fillId="2" borderId="0" xfId="0" applyFont="1" applyFill="1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3" fontId="5" fillId="3" borderId="0" xfId="0" applyNumberFormat="1" applyFont="1" applyFill="1"/>
    <xf numFmtId="0" fontId="6" fillId="2" borderId="0" xfId="0" applyFont="1" applyFill="1"/>
  </cellXfs>
  <cellStyles count="1">
    <cellStyle name="Normal" xfId="0" builtinId="0"/>
  </cellStyles>
  <dxfs count="2">
    <dxf>
      <font>
        <b/>
        <i val="0"/>
        <color rgb="FF9C6500"/>
      </font>
      <fill>
        <patternFill patternType="solid">
          <fgColor indexed="64"/>
          <bgColor rgb="FFFFF2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6" formatCode="0.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1F2937"/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1F2937"/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Sales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1F2937"/>
                    </a:solidFill>
                    <a:latin typeface="Aptos"/>
                    <a:ea typeface="Aptos"/>
                    <a:cs typeface="Apto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Sales!$AA$2:$AA$5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West</c:v>
                </c:pt>
                <c:pt idx="3">
                  <c:v>South</c:v>
                </c:pt>
              </c:strCache>
            </c:strRef>
          </c:cat>
          <c:val>
            <c:numRef>
              <c:f>Sales!$AB$2:$AB$5</c:f>
              <c:numCache>
                <c:formatCode>#,##0</c:formatCode>
                <c:ptCount val="4"/>
                <c:pt idx="0">
                  <c:v>152205</c:v>
                </c:pt>
                <c:pt idx="1">
                  <c:v>121240</c:v>
                </c:pt>
                <c:pt idx="2">
                  <c:v>118440</c:v>
                </c:pt>
                <c:pt idx="3">
                  <c:v>96420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9-45D6-B72E-161EDD630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4360592"/>
        <c:axId val="251147056"/>
      </c:barChart>
      <c:catAx>
        <c:axId val="65436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374151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251147056"/>
        <c:crosses val="autoZero"/>
        <c:auto val="1"/>
        <c:lblAlgn val="ctr"/>
        <c:lblOffset val="100"/>
        <c:noMultiLvlLbl val="0"/>
      </c:catAx>
      <c:valAx>
        <c:axId val="25114705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B7280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654360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137160</xdr:colOff>
      <xdr:row>0</xdr:row>
      <xdr:rowOff>152400</xdr:rowOff>
    </xdr:from>
    <xdr:to>
      <xdr:col>21</xdr:col>
      <xdr:colOff>1539240</xdr:colOff>
      <xdr:row>16</xdr:row>
      <xdr:rowOff>152400</xdr:rowOff>
    </xdr:to>
    <xdr:graphicFrame macro="">
      <xdr:nvGraphicFramePr>
        <xdr:cNvPr id="2" name="Sales by Region">
          <a:extLst>
            <a:ext uri="{FF2B5EF4-FFF2-40B4-BE49-F238E27FC236}">
              <a16:creationId xmlns:a16="http://schemas.microsoft.com/office/drawing/2014/main" id="{5E644A60-E174-21D0-5E7A-3511B9DACE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alesData" displayName="SalesData" ref="A1:L244" totalsRowShown="0">
  <autoFilter ref="A1:L244" xr:uid="{00000000-0009-0000-0100-000003000000}"/>
  <tableColumns count="12">
    <tableColumn id="1" xr3:uid="{00000000-0010-0000-0000-000001000000}" name="Order ID"/>
    <tableColumn id="2" xr3:uid="{00000000-0010-0000-0000-000002000000}" name="Order Date"/>
    <tableColumn id="3" xr3:uid="{00000000-0010-0000-0000-000003000000}" name="Region"/>
    <tableColumn id="4" xr3:uid="{00000000-0010-0000-0000-000004000000}" name="Sales Rep"/>
    <tableColumn id="5" xr3:uid="{00000000-0010-0000-0000-000005000000}" name="Product"/>
    <tableColumn id="6" xr3:uid="{00000000-0010-0000-0000-000006000000}" name="Category"/>
    <tableColumn id="7" xr3:uid="{00000000-0010-0000-0000-000007000000}" name="Units"/>
    <tableColumn id="8" xr3:uid="{00000000-0010-0000-0000-000008000000}" name="Unit Price"/>
    <tableColumn id="9" xr3:uid="{00000000-0010-0000-0000-000009000000}" name="Sales"/>
    <tableColumn id="10" xr3:uid="{00000000-0010-0000-0000-00000A000000}" name="Cost"/>
    <tableColumn id="11" xr3:uid="{00000000-0010-0000-0000-00000B000000}" name="Profit"/>
    <tableColumn id="12" xr3:uid="{44F4197F-5EE0-4E55-A352-CB8A4CACF8DB}" name="Profit Margin" dataDxfId="1">
      <calculatedColumnFormula>IFERROR(SalesData[[#This Row],[Profit]]/SalesData[[#This Row],[Sales]],"")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4"/>
  <sheetViews>
    <sheetView tabSelected="1" zoomScaleNormal="100" workbookViewId="0">
      <pane ySplit="1" topLeftCell="A2" activePane="bottomLeft" state="frozen"/>
      <selection pane="bottomLeft" activeCell="F7" sqref="F7"/>
    </sheetView>
  </sheetViews>
  <sheetFormatPr defaultColWidth="8.6640625" defaultRowHeight="14.4" x14ac:dyDescent="0.3"/>
  <cols>
    <col min="1" max="1" width="10" customWidth="1"/>
    <col min="2" max="2" width="13" customWidth="1"/>
    <col min="3" max="3" width="10" customWidth="1"/>
    <col min="4" max="4" width="15" customWidth="1"/>
    <col min="5" max="5" width="24" customWidth="1"/>
    <col min="6" max="6" width="13" customWidth="1"/>
    <col min="7" max="7" width="8" customWidth="1"/>
    <col min="8" max="11" width="11" customWidth="1"/>
    <col min="12" max="12" width="14.44140625" bestFit="1" customWidth="1"/>
    <col min="13" max="21" width="4.21875" customWidth="1"/>
    <col min="22" max="22" width="26.77734375" customWidth="1"/>
    <col min="23" max="23" width="22.6640625" bestFit="1" customWidth="1"/>
    <col min="24" max="24" width="10.77734375" bestFit="1" customWidth="1"/>
    <col min="27" max="27" width="10.77734375" bestFit="1" customWidth="1"/>
    <col min="28" max="28" width="9.88671875" bestFit="1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1" t="s">
        <v>40</v>
      </c>
      <c r="W1" s="6" t="s">
        <v>41</v>
      </c>
      <c r="X1" s="6" t="s">
        <v>38</v>
      </c>
      <c r="AA1" s="6" t="s">
        <v>2</v>
      </c>
      <c r="AB1" s="6" t="s">
        <v>38</v>
      </c>
    </row>
    <row r="2" spans="1:28" x14ac:dyDescent="0.3">
      <c r="A2" s="2">
        <v>1013</v>
      </c>
      <c r="B2" s="3">
        <v>45659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3</v>
      </c>
      <c r="H2" s="4">
        <v>260</v>
      </c>
      <c r="I2" s="4">
        <v>780</v>
      </c>
      <c r="J2" s="4">
        <v>510</v>
      </c>
      <c r="K2" s="4">
        <f t="shared" ref="K2:K65" si="0">IF(I2="","",I2-J2)</f>
        <v>270</v>
      </c>
      <c r="L2" s="5">
        <f>IFERROR(SalesData[[#This Row],[Profit]]/SalesData[[#This Row],[Sales]],"")</f>
        <v>0.34615384615384615</v>
      </c>
      <c r="M2" s="5"/>
      <c r="N2" s="5"/>
      <c r="O2" s="5"/>
      <c r="P2" s="5"/>
      <c r="Q2" s="5"/>
      <c r="R2" s="5"/>
      <c r="S2" s="5"/>
      <c r="T2" s="5"/>
      <c r="U2" s="5"/>
      <c r="V2" s="5"/>
      <c r="W2" t="s">
        <v>21</v>
      </c>
      <c r="X2" s="7">
        <f>SUMIF(SalesData[Product],W2,SalesData[Sales])</f>
        <v>200400</v>
      </c>
      <c r="AA2" t="s">
        <v>22</v>
      </c>
      <c r="AB2" s="7" cm="1">
        <f t="array" ref="AB2">SUMPRODUCT((UPPER(TRIM(SalesData[Region]))=UPPER(AA2))*IFERROR(SalesData[Sales],0))</f>
        <v>152205</v>
      </c>
    </row>
    <row r="3" spans="1:28" x14ac:dyDescent="0.3">
      <c r="A3" s="2">
        <v>1009</v>
      </c>
      <c r="B3" s="3">
        <v>45660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3</v>
      </c>
      <c r="H3" s="4">
        <v>330</v>
      </c>
      <c r="I3" s="4">
        <v>990</v>
      </c>
      <c r="J3" s="4">
        <v>690</v>
      </c>
      <c r="K3" s="4">
        <f t="shared" si="0"/>
        <v>300</v>
      </c>
      <c r="L3" s="5">
        <f>IFERROR(SalesData[[#This Row],[Profit]]/SalesData[[#This Row],[Sales]],"")</f>
        <v>0.30303030303030304</v>
      </c>
      <c r="M3" s="5"/>
      <c r="N3" s="5"/>
      <c r="O3" s="5"/>
      <c r="P3" s="5"/>
      <c r="Q3" s="5"/>
      <c r="R3" s="5"/>
      <c r="S3" s="5"/>
      <c r="T3" s="5"/>
      <c r="U3" s="5"/>
      <c r="V3" s="5"/>
      <c r="W3" t="s">
        <v>29</v>
      </c>
      <c r="X3" s="7">
        <f>SUMIF(SalesData[Product],W3,SalesData[Sales])</f>
        <v>148720</v>
      </c>
      <c r="AA3" t="s">
        <v>31</v>
      </c>
      <c r="AB3" s="7" cm="1">
        <f t="array" ref="AB3">SUMPRODUCT((UPPER(TRIM(SalesData[Region]))=UPPER(AA3))*IFERROR(SalesData[Sales],0))</f>
        <v>121240</v>
      </c>
    </row>
    <row r="4" spans="1:28" x14ac:dyDescent="0.3">
      <c r="A4" s="2">
        <v>1011</v>
      </c>
      <c r="B4" s="3">
        <v>45661</v>
      </c>
      <c r="C4" s="2" t="s">
        <v>15</v>
      </c>
      <c r="D4" s="2" t="s">
        <v>16</v>
      </c>
      <c r="E4" s="2" t="s">
        <v>19</v>
      </c>
      <c r="F4" s="2" t="s">
        <v>14</v>
      </c>
      <c r="G4" s="2">
        <v>13</v>
      </c>
      <c r="H4" s="4">
        <v>40</v>
      </c>
      <c r="I4" s="4">
        <v>520</v>
      </c>
      <c r="J4" s="4">
        <v>234</v>
      </c>
      <c r="K4" s="4">
        <f t="shared" si="0"/>
        <v>286</v>
      </c>
      <c r="L4" s="5">
        <f>IFERROR(SalesData[[#This Row],[Profit]]/SalesData[[#This Row],[Sales]],"")</f>
        <v>0.55000000000000004</v>
      </c>
      <c r="M4" s="5"/>
      <c r="N4" s="5"/>
      <c r="O4" s="5"/>
      <c r="P4" s="5"/>
      <c r="Q4" s="5"/>
      <c r="R4" s="5"/>
      <c r="S4" s="5"/>
      <c r="T4" s="5"/>
      <c r="U4" s="5"/>
      <c r="V4" s="5"/>
      <c r="W4" t="s">
        <v>13</v>
      </c>
      <c r="X4" s="7">
        <f>SUMIF(SalesData[Product],W4,SalesData[Sales])</f>
        <v>39780</v>
      </c>
      <c r="AA4" t="s">
        <v>15</v>
      </c>
      <c r="AB4" s="7" cm="1">
        <f t="array" ref="AB4">SUMPRODUCT((UPPER(TRIM(SalesData[Region]))=UPPER(AA4))*IFERROR(SalesData[Sales],0))</f>
        <v>118440</v>
      </c>
    </row>
    <row r="5" spans="1:28" x14ac:dyDescent="0.3">
      <c r="A5" s="2">
        <v>1004</v>
      </c>
      <c r="B5" s="3">
        <v>45664</v>
      </c>
      <c r="C5" s="2" t="s">
        <v>11</v>
      </c>
      <c r="D5" s="2" t="s">
        <v>20</v>
      </c>
      <c r="E5" s="2" t="s">
        <v>21</v>
      </c>
      <c r="F5" s="2" t="s">
        <v>18</v>
      </c>
      <c r="G5" s="2">
        <v>3</v>
      </c>
      <c r="H5" s="4">
        <v>1200</v>
      </c>
      <c r="I5" s="4">
        <v>3600</v>
      </c>
      <c r="J5" s="4">
        <v>2640</v>
      </c>
      <c r="K5" s="4">
        <f t="shared" si="0"/>
        <v>960</v>
      </c>
      <c r="L5" s="5">
        <f>IFERROR(SalesData[[#This Row],[Profit]]/SalesData[[#This Row],[Sales]],"")</f>
        <v>0.26666666666666666</v>
      </c>
      <c r="M5" s="5"/>
      <c r="N5" s="5"/>
      <c r="O5" s="5"/>
      <c r="P5" s="5"/>
      <c r="Q5" s="5"/>
      <c r="R5" s="5"/>
      <c r="S5" s="5"/>
      <c r="T5" s="5"/>
      <c r="U5" s="5"/>
      <c r="V5" s="5"/>
      <c r="W5" t="s">
        <v>27</v>
      </c>
      <c r="X5" s="7">
        <f>SUMIF(SalesData[Product],W5,SalesData[Sales])</f>
        <v>34380</v>
      </c>
      <c r="AA5" t="s">
        <v>11</v>
      </c>
      <c r="AB5" s="7" cm="1">
        <f t="array" ref="AB5">SUMPRODUCT((UPPER(TRIM(SalesData[Region]))=UPPER(AA5))*IFERROR(SalesData[Sales],0))</f>
        <v>96420</v>
      </c>
    </row>
    <row r="6" spans="1:28" x14ac:dyDescent="0.3">
      <c r="A6" s="2">
        <v>1016</v>
      </c>
      <c r="B6" s="3">
        <v>45664</v>
      </c>
      <c r="C6" s="2" t="s">
        <v>22</v>
      </c>
      <c r="D6" s="2" t="s">
        <v>23</v>
      </c>
      <c r="E6" s="2" t="s">
        <v>17</v>
      </c>
      <c r="F6" s="2" t="s">
        <v>18</v>
      </c>
      <c r="G6" s="2">
        <v>7</v>
      </c>
      <c r="H6" s="4">
        <v>330</v>
      </c>
      <c r="I6" s="4">
        <v>2310</v>
      </c>
      <c r="J6" s="4">
        <v>1610</v>
      </c>
      <c r="K6" s="4">
        <f t="shared" si="0"/>
        <v>700</v>
      </c>
      <c r="L6" s="5">
        <f>IFERROR(SalesData[[#This Row],[Profit]]/SalesData[[#This Row],[Sales]],"")</f>
        <v>0.30303030303030304</v>
      </c>
      <c r="M6" s="5"/>
      <c r="N6" s="5"/>
      <c r="O6" s="5"/>
      <c r="P6" s="5"/>
      <c r="Q6" s="5"/>
      <c r="R6" s="5"/>
      <c r="S6" s="5"/>
      <c r="T6" s="5"/>
      <c r="U6" s="5"/>
      <c r="V6" s="5"/>
      <c r="W6" t="s">
        <v>17</v>
      </c>
      <c r="X6" s="7">
        <f>SUMIF(SalesData[Product],W6,SalesData[Sales])</f>
        <v>24420</v>
      </c>
      <c r="AB6" s="7"/>
    </row>
    <row r="7" spans="1:28" x14ac:dyDescent="0.3">
      <c r="A7" s="2">
        <v>1006</v>
      </c>
      <c r="B7" s="3">
        <v>45665</v>
      </c>
      <c r="C7" s="2" t="s">
        <v>15</v>
      </c>
      <c r="D7" s="2" t="s">
        <v>20</v>
      </c>
      <c r="E7" s="2" t="s">
        <v>24</v>
      </c>
      <c r="F7" s="2" t="s">
        <v>25</v>
      </c>
      <c r="G7" s="2">
        <v>8</v>
      </c>
      <c r="H7" s="4">
        <v>95</v>
      </c>
      <c r="I7" s="4">
        <v>760</v>
      </c>
      <c r="J7" s="4">
        <v>400</v>
      </c>
      <c r="K7" s="4">
        <f t="shared" si="0"/>
        <v>360</v>
      </c>
      <c r="L7" s="5">
        <f>IFERROR(SalesData[[#This Row],[Profit]]/SalesData[[#This Row],[Sales]],"")</f>
        <v>0.47368421052631576</v>
      </c>
      <c r="M7" s="5"/>
      <c r="N7" s="5"/>
      <c r="O7" s="5"/>
      <c r="P7" s="5"/>
      <c r="Q7" s="5"/>
      <c r="R7" s="5"/>
      <c r="S7" s="5"/>
      <c r="T7" s="5"/>
      <c r="U7" s="5"/>
      <c r="V7" s="5"/>
      <c r="W7" t="s">
        <v>24</v>
      </c>
      <c r="X7" s="7">
        <f>SUMIF(SalesData[Product],W7,SalesData[Sales])</f>
        <v>15770</v>
      </c>
      <c r="AA7" s="8" t="s">
        <v>39</v>
      </c>
      <c r="AB7" s="9">
        <f>SUM(AB2:AB5)</f>
        <v>488305</v>
      </c>
    </row>
    <row r="8" spans="1:28" x14ac:dyDescent="0.3">
      <c r="A8" s="2">
        <v>1008</v>
      </c>
      <c r="B8" s="3">
        <v>45666</v>
      </c>
      <c r="C8" s="2" t="s">
        <v>11</v>
      </c>
      <c r="D8" s="2" t="s">
        <v>26</v>
      </c>
      <c r="E8" s="2" t="s">
        <v>27</v>
      </c>
      <c r="F8" s="2" t="s">
        <v>18</v>
      </c>
      <c r="G8" s="2">
        <v>7</v>
      </c>
      <c r="H8" s="4">
        <v>180</v>
      </c>
      <c r="I8" s="4">
        <v>1260</v>
      </c>
      <c r="J8" s="4">
        <v>735</v>
      </c>
      <c r="K8" s="4">
        <f t="shared" si="0"/>
        <v>525</v>
      </c>
      <c r="L8" s="5">
        <f>IFERROR(SalesData[[#This Row],[Profit]]/SalesData[[#This Row],[Sales]],"")</f>
        <v>0.41666666666666669</v>
      </c>
      <c r="M8" s="5"/>
      <c r="N8" s="5"/>
      <c r="O8" s="5"/>
      <c r="P8" s="5"/>
      <c r="Q8" s="5"/>
      <c r="R8" s="5"/>
      <c r="S8" s="5"/>
      <c r="T8" s="5"/>
      <c r="U8" s="5"/>
      <c r="V8" s="5"/>
      <c r="W8" t="s">
        <v>28</v>
      </c>
      <c r="X8" s="7">
        <f>SUMIF(SalesData[Product],W8,SalesData[Sales])</f>
        <v>9800</v>
      </c>
    </row>
    <row r="9" spans="1:28" x14ac:dyDescent="0.3">
      <c r="A9" s="2">
        <v>1018</v>
      </c>
      <c r="B9" s="3">
        <v>45672</v>
      </c>
      <c r="C9" s="2" t="s">
        <v>15</v>
      </c>
      <c r="D9" s="2" t="s">
        <v>12</v>
      </c>
      <c r="E9" s="2" t="s">
        <v>13</v>
      </c>
      <c r="F9" s="2" t="s">
        <v>14</v>
      </c>
      <c r="G9" s="2">
        <v>4</v>
      </c>
      <c r="H9" s="4">
        <v>260</v>
      </c>
      <c r="I9" s="4">
        <v>1040</v>
      </c>
      <c r="J9" s="4">
        <v>680</v>
      </c>
      <c r="K9" s="4">
        <f t="shared" si="0"/>
        <v>360</v>
      </c>
      <c r="L9" s="5">
        <f>IFERROR(SalesData[[#This Row],[Profit]]/SalesData[[#This Row],[Sales]],"")</f>
        <v>0.34615384615384615</v>
      </c>
      <c r="M9" s="5"/>
      <c r="N9" s="5"/>
      <c r="O9" s="5"/>
      <c r="P9" s="5"/>
      <c r="Q9" s="5"/>
      <c r="R9" s="5"/>
      <c r="S9" s="5"/>
      <c r="T9" s="5"/>
      <c r="U9" s="5"/>
      <c r="V9" s="5"/>
      <c r="W9" t="s">
        <v>34</v>
      </c>
      <c r="X9" s="7">
        <f>SUMIF(SalesData[Product],W9,SalesData[Sales])</f>
        <v>6885</v>
      </c>
    </row>
    <row r="10" spans="1:28" x14ac:dyDescent="0.3">
      <c r="A10" s="2">
        <v>1005</v>
      </c>
      <c r="B10" s="3">
        <v>45675</v>
      </c>
      <c r="C10" s="2" t="s">
        <v>11</v>
      </c>
      <c r="D10" s="2" t="s">
        <v>23</v>
      </c>
      <c r="E10" s="2" t="s">
        <v>28</v>
      </c>
      <c r="F10" s="2" t="s">
        <v>18</v>
      </c>
      <c r="G10" s="2">
        <v>2</v>
      </c>
      <c r="H10" s="4">
        <v>70</v>
      </c>
      <c r="I10" s="4">
        <v>140</v>
      </c>
      <c r="J10" s="4">
        <v>76</v>
      </c>
      <c r="K10" s="4">
        <f t="shared" si="0"/>
        <v>64</v>
      </c>
      <c r="L10" s="5">
        <f>IFERROR(SalesData[[#This Row],[Profit]]/SalesData[[#This Row],[Sales]],"")</f>
        <v>0.45714285714285713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t="s">
        <v>19</v>
      </c>
      <c r="X10" s="7">
        <f>SUMIF(SalesData[Product],W10,SalesData[Sales])</f>
        <v>4200</v>
      </c>
    </row>
    <row r="11" spans="1:28" x14ac:dyDescent="0.3">
      <c r="A11" s="2">
        <v>1003</v>
      </c>
      <c r="B11" s="3">
        <v>45676</v>
      </c>
      <c r="C11" s="2" t="s">
        <v>15</v>
      </c>
      <c r="D11" s="2" t="s">
        <v>16</v>
      </c>
      <c r="E11" s="2" t="s">
        <v>24</v>
      </c>
      <c r="F11" s="2" t="s">
        <v>25</v>
      </c>
      <c r="G11" s="2">
        <v>3</v>
      </c>
      <c r="H11" s="4">
        <v>95</v>
      </c>
      <c r="I11" s="4">
        <v>285</v>
      </c>
      <c r="J11" s="4">
        <v>150</v>
      </c>
      <c r="K11" s="4">
        <f t="shared" si="0"/>
        <v>135</v>
      </c>
      <c r="L11" s="5">
        <f>IFERROR(SalesData[[#This Row],[Profit]]/SalesData[[#This Row],[Sales]],"")</f>
        <v>0.47368421052631576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t="s">
        <v>30</v>
      </c>
      <c r="X11" s="7">
        <f>SUMIF(SalesData[Product],W11,SalesData[Sales])</f>
        <v>3950</v>
      </c>
    </row>
    <row r="12" spans="1:28" x14ac:dyDescent="0.3">
      <c r="A12" s="2">
        <v>1010</v>
      </c>
      <c r="B12" s="3">
        <v>45677</v>
      </c>
      <c r="C12" s="2" t="s">
        <v>22</v>
      </c>
      <c r="D12" s="2" t="s">
        <v>16</v>
      </c>
      <c r="E12" s="2" t="s">
        <v>17</v>
      </c>
      <c r="F12" s="2" t="s">
        <v>18</v>
      </c>
      <c r="G12" s="2">
        <v>7</v>
      </c>
      <c r="H12" s="4">
        <v>330</v>
      </c>
      <c r="I12" s="4">
        <v>2310</v>
      </c>
      <c r="J12" s="4">
        <v>1610</v>
      </c>
      <c r="K12" s="4">
        <f t="shared" si="0"/>
        <v>700</v>
      </c>
      <c r="L12" s="5">
        <f>IFERROR(SalesData[[#This Row],[Profit]]/SalesData[[#This Row],[Sales]],"")</f>
        <v>0.30303030303030304</v>
      </c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8" x14ac:dyDescent="0.3">
      <c r="A13" s="2">
        <v>1015</v>
      </c>
      <c r="B13" s="3">
        <v>45678</v>
      </c>
      <c r="C13" s="2" t="s">
        <v>22</v>
      </c>
      <c r="D13" s="2" t="s">
        <v>26</v>
      </c>
      <c r="E13" s="2" t="s">
        <v>29</v>
      </c>
      <c r="F13" s="2" t="s">
        <v>14</v>
      </c>
      <c r="G13" s="2">
        <v>7</v>
      </c>
      <c r="H13" s="4">
        <v>520</v>
      </c>
      <c r="I13" s="4">
        <v>3640</v>
      </c>
      <c r="J13" s="4">
        <v>2380</v>
      </c>
      <c r="K13" s="4">
        <f t="shared" si="0"/>
        <v>1260</v>
      </c>
      <c r="L13" s="5">
        <f>IFERROR(SalesData[[#This Row],[Profit]]/SalesData[[#This Row],[Sales]],"")</f>
        <v>0.34615384615384615</v>
      </c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8" x14ac:dyDescent="0.3">
      <c r="A14" s="2">
        <v>1017</v>
      </c>
      <c r="B14" s="3">
        <v>45678</v>
      </c>
      <c r="C14" s="2" t="s">
        <v>11</v>
      </c>
      <c r="D14" s="2" t="s">
        <v>20</v>
      </c>
      <c r="E14" s="2" t="s">
        <v>30</v>
      </c>
      <c r="F14" s="2" t="s">
        <v>25</v>
      </c>
      <c r="G14" s="2">
        <v>11</v>
      </c>
      <c r="H14" s="4">
        <v>25</v>
      </c>
      <c r="I14" s="4">
        <v>275</v>
      </c>
      <c r="J14" s="4">
        <v>132</v>
      </c>
      <c r="K14" s="4">
        <f t="shared" si="0"/>
        <v>143</v>
      </c>
      <c r="L14" s="5">
        <f>IFERROR(SalesData[[#This Row],[Profit]]/SalesData[[#This Row],[Sales]],"")</f>
        <v>0.52</v>
      </c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8" x14ac:dyDescent="0.3">
      <c r="A15" s="2">
        <v>1019</v>
      </c>
      <c r="B15" s="3">
        <v>45679</v>
      </c>
      <c r="C15" s="2" t="s">
        <v>22</v>
      </c>
      <c r="D15" s="2" t="s">
        <v>16</v>
      </c>
      <c r="E15" s="2" t="s">
        <v>24</v>
      </c>
      <c r="F15" s="2" t="s">
        <v>25</v>
      </c>
      <c r="G15" s="2">
        <v>5</v>
      </c>
      <c r="H15" s="4">
        <v>95</v>
      </c>
      <c r="I15" s="4">
        <v>475</v>
      </c>
      <c r="J15" s="4">
        <v>250</v>
      </c>
      <c r="K15" s="4">
        <f t="shared" si="0"/>
        <v>225</v>
      </c>
      <c r="L15" s="5">
        <f>IFERROR(SalesData[[#This Row],[Profit]]/SalesData[[#This Row],[Sales]],"")</f>
        <v>0.47368421052631576</v>
      </c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8" x14ac:dyDescent="0.3">
      <c r="A16" s="2">
        <v>1001</v>
      </c>
      <c r="B16" s="3">
        <v>45681</v>
      </c>
      <c r="C16" s="2" t="s">
        <v>22</v>
      </c>
      <c r="D16" s="2" t="s">
        <v>26</v>
      </c>
      <c r="E16" s="2" t="s">
        <v>30</v>
      </c>
      <c r="F16" s="2" t="s">
        <v>25</v>
      </c>
      <c r="G16" s="2">
        <v>2</v>
      </c>
      <c r="H16" s="4">
        <v>25</v>
      </c>
      <c r="I16" s="4">
        <v>50</v>
      </c>
      <c r="J16" s="4">
        <v>24</v>
      </c>
      <c r="K16" s="4">
        <f t="shared" si="0"/>
        <v>26</v>
      </c>
      <c r="L16" s="5">
        <f>IFERROR(SalesData[[#This Row],[Profit]]/SalesData[[#This Row],[Sales]],"")</f>
        <v>0.52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3">
      <c r="A17" s="2">
        <v>1002</v>
      </c>
      <c r="B17" s="3">
        <v>45681</v>
      </c>
      <c r="C17" s="2" t="s">
        <v>31</v>
      </c>
      <c r="D17" s="2" t="s">
        <v>23</v>
      </c>
      <c r="E17" s="2" t="s">
        <v>13</v>
      </c>
      <c r="F17" s="2" t="s">
        <v>14</v>
      </c>
      <c r="G17" s="2">
        <v>4</v>
      </c>
      <c r="H17" s="4">
        <v>260</v>
      </c>
      <c r="I17" s="10"/>
      <c r="J17" s="4">
        <v>680</v>
      </c>
      <c r="K17" s="4" t="str">
        <f t="shared" si="0"/>
        <v/>
      </c>
      <c r="L17" s="5" t="str">
        <f>IFERROR(SalesData[[#This Row],[Profit]]/SalesData[[#This Row],[Sales]],"")</f>
        <v/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3">
      <c r="A18" s="2">
        <v>1007</v>
      </c>
      <c r="B18" s="3">
        <v>45682</v>
      </c>
      <c r="C18" s="2" t="s">
        <v>11</v>
      </c>
      <c r="D18" s="2" t="s">
        <v>23</v>
      </c>
      <c r="E18" s="2" t="s">
        <v>29</v>
      </c>
      <c r="F18" s="2" t="s">
        <v>14</v>
      </c>
      <c r="G18" s="2">
        <v>1</v>
      </c>
      <c r="H18" s="4">
        <v>520</v>
      </c>
      <c r="I18" s="4">
        <v>520</v>
      </c>
      <c r="J18" s="4">
        <v>340</v>
      </c>
      <c r="K18" s="4">
        <f t="shared" si="0"/>
        <v>180</v>
      </c>
      <c r="L18" s="5">
        <f>IFERROR(SalesData[[#This Row],[Profit]]/SalesData[[#This Row],[Sales]],"")</f>
        <v>0.34615384615384615</v>
      </c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3">
      <c r="A19" s="2">
        <v>1020</v>
      </c>
      <c r="B19" s="3">
        <v>45683</v>
      </c>
      <c r="C19" s="2" t="s">
        <v>22</v>
      </c>
      <c r="D19" s="2" t="s">
        <v>32</v>
      </c>
      <c r="E19" s="2" t="s">
        <v>13</v>
      </c>
      <c r="F19" s="2" t="s">
        <v>14</v>
      </c>
      <c r="G19" s="2">
        <v>2</v>
      </c>
      <c r="H19" s="4">
        <v>260</v>
      </c>
      <c r="I19" s="4">
        <v>520</v>
      </c>
      <c r="J19" s="4">
        <v>340</v>
      </c>
      <c r="K19" s="4">
        <f t="shared" si="0"/>
        <v>180</v>
      </c>
      <c r="L19" s="5">
        <f>IFERROR(SalesData[[#This Row],[Profit]]/SalesData[[#This Row],[Sales]],"")</f>
        <v>0.34615384615384615</v>
      </c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3">
      <c r="A20" s="2">
        <v>1012</v>
      </c>
      <c r="B20" s="3">
        <v>45684</v>
      </c>
      <c r="C20" s="2" t="s">
        <v>22</v>
      </c>
      <c r="D20" s="2" t="s">
        <v>20</v>
      </c>
      <c r="E20" s="2" t="s">
        <v>24</v>
      </c>
      <c r="F20" s="2" t="s">
        <v>25</v>
      </c>
      <c r="G20" s="2">
        <v>6</v>
      </c>
      <c r="H20" s="4">
        <v>95</v>
      </c>
      <c r="I20" s="4">
        <v>570</v>
      </c>
      <c r="J20" s="4">
        <v>300</v>
      </c>
      <c r="K20" s="4">
        <f t="shared" si="0"/>
        <v>270</v>
      </c>
      <c r="L20" s="5">
        <f>IFERROR(SalesData[[#This Row],[Profit]]/SalesData[[#This Row],[Sales]],"")</f>
        <v>0.47368421052631576</v>
      </c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3">
      <c r="A21" s="2">
        <v>1014</v>
      </c>
      <c r="B21" s="3">
        <v>45685</v>
      </c>
      <c r="C21" s="2" t="s">
        <v>31</v>
      </c>
      <c r="D21" s="2" t="s">
        <v>32</v>
      </c>
      <c r="E21" s="2" t="s">
        <v>30</v>
      </c>
      <c r="F21" s="2" t="s">
        <v>25</v>
      </c>
      <c r="G21" s="2">
        <v>5</v>
      </c>
      <c r="H21" s="4">
        <v>25</v>
      </c>
      <c r="I21" s="4">
        <v>125</v>
      </c>
      <c r="J21" s="4">
        <v>60</v>
      </c>
      <c r="K21" s="4">
        <f t="shared" si="0"/>
        <v>65</v>
      </c>
      <c r="L21" s="5">
        <f>IFERROR(SalesData[[#This Row],[Profit]]/SalesData[[#This Row],[Sales]],"")</f>
        <v>0.52</v>
      </c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3">
      <c r="A22" s="2">
        <v>1035</v>
      </c>
      <c r="B22" s="3">
        <v>45689</v>
      </c>
      <c r="C22" s="2" t="s">
        <v>31</v>
      </c>
      <c r="D22" s="2" t="s">
        <v>12</v>
      </c>
      <c r="E22" s="2" t="s">
        <v>17</v>
      </c>
      <c r="F22" s="2" t="s">
        <v>18</v>
      </c>
      <c r="G22" s="2">
        <v>9</v>
      </c>
      <c r="H22" s="4">
        <v>330</v>
      </c>
      <c r="I22" s="4">
        <v>2970</v>
      </c>
      <c r="J22" s="4">
        <v>2070</v>
      </c>
      <c r="K22" s="4">
        <f t="shared" si="0"/>
        <v>900</v>
      </c>
      <c r="L22" s="5">
        <f>IFERROR(SalesData[[#This Row],[Profit]]/SalesData[[#This Row],[Sales]],"")</f>
        <v>0.30303030303030304</v>
      </c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3">
      <c r="A23" s="2">
        <v>1036</v>
      </c>
      <c r="B23" s="3">
        <v>45690</v>
      </c>
      <c r="C23" s="2" t="s">
        <v>11</v>
      </c>
      <c r="D23" s="2" t="s">
        <v>20</v>
      </c>
      <c r="E23" s="2" t="s">
        <v>29</v>
      </c>
      <c r="F23" s="2" t="s">
        <v>14</v>
      </c>
      <c r="G23" s="2">
        <v>4</v>
      </c>
      <c r="H23" s="4">
        <v>520</v>
      </c>
      <c r="I23" s="4">
        <v>2080</v>
      </c>
      <c r="J23" s="4">
        <v>1360</v>
      </c>
      <c r="K23" s="4">
        <f t="shared" si="0"/>
        <v>720</v>
      </c>
      <c r="L23" s="5">
        <f>IFERROR(SalesData[[#This Row],[Profit]]/SalesData[[#This Row],[Sales]],"")</f>
        <v>0.34615384615384615</v>
      </c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3">
      <c r="A24" s="2">
        <v>1027</v>
      </c>
      <c r="B24" s="3">
        <v>45691</v>
      </c>
      <c r="C24" s="2" t="s">
        <v>15</v>
      </c>
      <c r="D24" s="2" t="s">
        <v>32</v>
      </c>
      <c r="E24" s="2" t="s">
        <v>27</v>
      </c>
      <c r="F24" s="2" t="s">
        <v>18</v>
      </c>
      <c r="G24" s="2">
        <v>11</v>
      </c>
      <c r="H24" s="4">
        <v>180</v>
      </c>
      <c r="I24" s="4">
        <v>1980</v>
      </c>
      <c r="J24" s="4">
        <v>1155</v>
      </c>
      <c r="K24" s="4">
        <f t="shared" si="0"/>
        <v>825</v>
      </c>
      <c r="L24" s="5">
        <f>IFERROR(SalesData[[#This Row],[Profit]]/SalesData[[#This Row],[Sales]],"")</f>
        <v>0.41666666666666669</v>
      </c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3">
      <c r="A25" s="2">
        <v>1026</v>
      </c>
      <c r="B25" s="3">
        <v>45693</v>
      </c>
      <c r="C25" s="2" t="s">
        <v>11</v>
      </c>
      <c r="D25" s="2" t="s">
        <v>23</v>
      </c>
      <c r="E25" s="2" t="s">
        <v>21</v>
      </c>
      <c r="F25" s="2" t="s">
        <v>18</v>
      </c>
      <c r="G25" s="2">
        <v>3</v>
      </c>
      <c r="H25" s="4">
        <v>1200</v>
      </c>
      <c r="I25" s="4">
        <v>3600</v>
      </c>
      <c r="J25" s="4">
        <v>2640</v>
      </c>
      <c r="K25" s="4">
        <f t="shared" si="0"/>
        <v>960</v>
      </c>
      <c r="L25" s="5">
        <f>IFERROR(SalesData[[#This Row],[Profit]]/SalesData[[#This Row],[Sales]],"")</f>
        <v>0.26666666666666666</v>
      </c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3">
      <c r="A26" s="2">
        <v>1038</v>
      </c>
      <c r="B26" s="3">
        <v>45693</v>
      </c>
      <c r="C26" s="2" t="s">
        <v>15</v>
      </c>
      <c r="D26" s="2" t="s">
        <v>20</v>
      </c>
      <c r="E26" s="2" t="s">
        <v>24</v>
      </c>
      <c r="F26" s="2" t="s">
        <v>25</v>
      </c>
      <c r="G26" s="2">
        <v>4</v>
      </c>
      <c r="H26" s="4">
        <v>95</v>
      </c>
      <c r="I26" s="4">
        <v>380</v>
      </c>
      <c r="J26" s="4">
        <v>200</v>
      </c>
      <c r="K26" s="4">
        <f t="shared" si="0"/>
        <v>180</v>
      </c>
      <c r="L26" s="5">
        <f>IFERROR(SalesData[[#This Row],[Profit]]/SalesData[[#This Row],[Sales]],"")</f>
        <v>0.47368421052631576</v>
      </c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3">
      <c r="A27" s="2">
        <v>1031</v>
      </c>
      <c r="B27" s="3">
        <v>45694</v>
      </c>
      <c r="C27" s="2" t="s">
        <v>15</v>
      </c>
      <c r="D27" s="2" t="s">
        <v>16</v>
      </c>
      <c r="E27" s="2" t="s">
        <v>29</v>
      </c>
      <c r="F27" s="2" t="s">
        <v>14</v>
      </c>
      <c r="G27" s="2">
        <v>6</v>
      </c>
      <c r="H27" s="4">
        <v>520</v>
      </c>
      <c r="I27" s="4">
        <v>3120</v>
      </c>
      <c r="J27" s="4">
        <v>2040</v>
      </c>
      <c r="K27" s="4">
        <f t="shared" si="0"/>
        <v>1080</v>
      </c>
      <c r="L27" s="5">
        <f>IFERROR(SalesData[[#This Row],[Profit]]/SalesData[[#This Row],[Sales]],"")</f>
        <v>0.34615384615384615</v>
      </c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3">
      <c r="A28" s="2">
        <v>1021</v>
      </c>
      <c r="B28" s="3">
        <v>45695</v>
      </c>
      <c r="C28" s="2" t="s">
        <v>22</v>
      </c>
      <c r="D28" s="2" t="s">
        <v>26</v>
      </c>
      <c r="E28" s="2" t="s">
        <v>29</v>
      </c>
      <c r="F28" s="2" t="s">
        <v>14</v>
      </c>
      <c r="G28" s="2">
        <v>2</v>
      </c>
      <c r="H28" s="4">
        <v>520</v>
      </c>
      <c r="I28" s="4">
        <v>1040</v>
      </c>
      <c r="J28" s="4">
        <v>680</v>
      </c>
      <c r="K28" s="4">
        <f t="shared" si="0"/>
        <v>360</v>
      </c>
      <c r="L28" s="5">
        <f>IFERROR(SalesData[[#This Row],[Profit]]/SalesData[[#This Row],[Sales]],"")</f>
        <v>0.34615384615384615</v>
      </c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3">
      <c r="A29" s="2">
        <v>1023</v>
      </c>
      <c r="B29" s="3">
        <v>45696</v>
      </c>
      <c r="C29" s="2" t="s">
        <v>22</v>
      </c>
      <c r="D29" s="2" t="s">
        <v>23</v>
      </c>
      <c r="E29" s="2" t="s">
        <v>29</v>
      </c>
      <c r="F29" s="2" t="s">
        <v>14</v>
      </c>
      <c r="G29" s="2">
        <v>3</v>
      </c>
      <c r="H29" s="4">
        <v>520</v>
      </c>
      <c r="I29" s="4">
        <v>1560</v>
      </c>
      <c r="J29" s="4">
        <v>1020</v>
      </c>
      <c r="K29" s="4">
        <f t="shared" si="0"/>
        <v>540</v>
      </c>
      <c r="L29" s="5">
        <f>IFERROR(SalesData[[#This Row],[Profit]]/SalesData[[#This Row],[Sales]],"")</f>
        <v>0.34615384615384615</v>
      </c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3">
      <c r="A30" s="2">
        <v>1033</v>
      </c>
      <c r="B30" s="3">
        <v>45698</v>
      </c>
      <c r="C30" s="2" t="s">
        <v>11</v>
      </c>
      <c r="D30" s="2" t="s">
        <v>26</v>
      </c>
      <c r="E30" s="2" t="s">
        <v>30</v>
      </c>
      <c r="F30" s="2" t="s">
        <v>25</v>
      </c>
      <c r="G30" s="2">
        <v>12</v>
      </c>
      <c r="H30" s="4">
        <v>25</v>
      </c>
      <c r="I30" s="4">
        <v>300</v>
      </c>
      <c r="J30" s="4">
        <v>144</v>
      </c>
      <c r="K30" s="4">
        <f t="shared" si="0"/>
        <v>156</v>
      </c>
      <c r="L30" s="5">
        <f>IFERROR(SalesData[[#This Row],[Profit]]/SalesData[[#This Row],[Sales]],"")</f>
        <v>0.52</v>
      </c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x14ac:dyDescent="0.3">
      <c r="A31" s="2">
        <v>1025</v>
      </c>
      <c r="B31" s="3">
        <v>45705</v>
      </c>
      <c r="C31" s="2" t="s">
        <v>15</v>
      </c>
      <c r="D31" s="2" t="s">
        <v>16</v>
      </c>
      <c r="E31" s="2" t="s">
        <v>13</v>
      </c>
      <c r="F31" s="2" t="s">
        <v>14</v>
      </c>
      <c r="G31" s="2">
        <v>4</v>
      </c>
      <c r="H31" s="4">
        <v>260</v>
      </c>
      <c r="I31" s="4">
        <v>1040</v>
      </c>
      <c r="J31" s="4">
        <v>680</v>
      </c>
      <c r="K31" s="4">
        <f t="shared" si="0"/>
        <v>360</v>
      </c>
      <c r="L31" s="5">
        <f>IFERROR(SalesData[[#This Row],[Profit]]/SalesData[[#This Row],[Sales]],"")</f>
        <v>0.34615384615384615</v>
      </c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3">
      <c r="A32" s="2">
        <v>1028</v>
      </c>
      <c r="B32" s="3">
        <v>45705</v>
      </c>
      <c r="C32" s="2" t="s">
        <v>33</v>
      </c>
      <c r="D32" s="2" t="s">
        <v>20</v>
      </c>
      <c r="E32" s="2" t="s">
        <v>28</v>
      </c>
      <c r="F32" s="2" t="s">
        <v>18</v>
      </c>
      <c r="G32" s="2">
        <v>10</v>
      </c>
      <c r="H32" s="4">
        <v>70</v>
      </c>
      <c r="I32" s="4">
        <v>700</v>
      </c>
      <c r="J32" s="4">
        <v>380</v>
      </c>
      <c r="K32" s="4">
        <f t="shared" si="0"/>
        <v>320</v>
      </c>
      <c r="L32" s="5">
        <f>IFERROR(SalesData[[#This Row],[Profit]]/SalesData[[#This Row],[Sales]],"")</f>
        <v>0.45714285714285713</v>
      </c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3">
      <c r="A33" s="2">
        <v>1039</v>
      </c>
      <c r="B33" s="3">
        <v>45705</v>
      </c>
      <c r="C33" s="2" t="s">
        <v>15</v>
      </c>
      <c r="D33" s="2" t="s">
        <v>26</v>
      </c>
      <c r="E33" s="2" t="s">
        <v>34</v>
      </c>
      <c r="F33" s="2" t="s">
        <v>25</v>
      </c>
      <c r="G33" s="2">
        <v>6</v>
      </c>
      <c r="H33" s="4">
        <v>45</v>
      </c>
      <c r="I33" s="4">
        <v>270</v>
      </c>
      <c r="J33" s="4">
        <v>132</v>
      </c>
      <c r="K33" s="4">
        <f t="shared" si="0"/>
        <v>138</v>
      </c>
      <c r="L33" s="5">
        <f>IFERROR(SalesData[[#This Row],[Profit]]/SalesData[[#This Row],[Sales]],"")</f>
        <v>0.51111111111111107</v>
      </c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3">
      <c r="A34" s="2">
        <v>1034</v>
      </c>
      <c r="B34" s="3">
        <v>45706</v>
      </c>
      <c r="C34" s="2" t="s">
        <v>31</v>
      </c>
      <c r="D34" s="2" t="s">
        <v>20</v>
      </c>
      <c r="E34" s="2" t="s">
        <v>17</v>
      </c>
      <c r="F34" s="2" t="s">
        <v>18</v>
      </c>
      <c r="G34" s="2">
        <v>4</v>
      </c>
      <c r="H34" s="4">
        <v>330</v>
      </c>
      <c r="I34" s="4">
        <v>1320</v>
      </c>
      <c r="J34" s="4">
        <v>920</v>
      </c>
      <c r="K34" s="4">
        <f t="shared" si="0"/>
        <v>400</v>
      </c>
      <c r="L34" s="5">
        <f>IFERROR(SalesData[[#This Row],[Profit]]/SalesData[[#This Row],[Sales]],"")</f>
        <v>0.30303030303030304</v>
      </c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3">
      <c r="A35" s="2">
        <v>1024</v>
      </c>
      <c r="B35" s="3">
        <v>45707</v>
      </c>
      <c r="C35" s="2" t="s">
        <v>15</v>
      </c>
      <c r="D35" s="2" t="s">
        <v>12</v>
      </c>
      <c r="E35" s="2" t="s">
        <v>28</v>
      </c>
      <c r="F35" s="2" t="s">
        <v>18</v>
      </c>
      <c r="G35" s="2">
        <v>9</v>
      </c>
      <c r="H35" s="4">
        <v>70</v>
      </c>
      <c r="I35" s="4">
        <v>630</v>
      </c>
      <c r="J35" s="4">
        <v>342</v>
      </c>
      <c r="K35" s="4">
        <f t="shared" si="0"/>
        <v>288</v>
      </c>
      <c r="L35" s="5">
        <f>IFERROR(SalesData[[#This Row],[Profit]]/SalesData[[#This Row],[Sales]],"")</f>
        <v>0.45714285714285713</v>
      </c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3">
      <c r="A36" s="2">
        <v>1022</v>
      </c>
      <c r="B36" s="3">
        <v>45709</v>
      </c>
      <c r="C36" s="2" t="s">
        <v>15</v>
      </c>
      <c r="D36" s="2" t="s">
        <v>26</v>
      </c>
      <c r="E36" s="2" t="s">
        <v>19</v>
      </c>
      <c r="F36" s="2" t="s">
        <v>14</v>
      </c>
      <c r="G36" s="2">
        <v>9</v>
      </c>
      <c r="H36" s="4">
        <v>40</v>
      </c>
      <c r="I36" s="4">
        <v>360</v>
      </c>
      <c r="J36" s="4">
        <v>162</v>
      </c>
      <c r="K36" s="4">
        <f t="shared" si="0"/>
        <v>198</v>
      </c>
      <c r="L36" s="5">
        <f>IFERROR(SalesData[[#This Row],[Profit]]/SalesData[[#This Row],[Sales]],"")</f>
        <v>0.55000000000000004</v>
      </c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2">
        <v>1040</v>
      </c>
      <c r="B37" s="3">
        <v>45711</v>
      </c>
      <c r="C37" s="2" t="s">
        <v>22</v>
      </c>
      <c r="D37" s="2" t="s">
        <v>32</v>
      </c>
      <c r="E37" s="2" t="s">
        <v>24</v>
      </c>
      <c r="F37" s="2" t="s">
        <v>25</v>
      </c>
      <c r="G37" s="2">
        <v>5</v>
      </c>
      <c r="H37" s="4">
        <v>95</v>
      </c>
      <c r="I37" s="4">
        <v>475</v>
      </c>
      <c r="J37" s="4">
        <v>250</v>
      </c>
      <c r="K37" s="4">
        <f t="shared" si="0"/>
        <v>225</v>
      </c>
      <c r="L37" s="5">
        <f>IFERROR(SalesData[[#This Row],[Profit]]/SalesData[[#This Row],[Sales]],"")</f>
        <v>0.47368421052631576</v>
      </c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3">
      <c r="A38" s="2">
        <v>1029</v>
      </c>
      <c r="B38" s="3">
        <v>45712</v>
      </c>
      <c r="C38" s="2" t="s">
        <v>31</v>
      </c>
      <c r="D38" s="2" t="s">
        <v>23</v>
      </c>
      <c r="E38" s="2" t="s">
        <v>21</v>
      </c>
      <c r="F38" s="2" t="s">
        <v>18</v>
      </c>
      <c r="G38" s="2">
        <v>12</v>
      </c>
      <c r="H38" s="4">
        <v>1200</v>
      </c>
      <c r="I38" s="4">
        <v>14400</v>
      </c>
      <c r="J38" s="4">
        <v>10560</v>
      </c>
      <c r="K38" s="4">
        <f t="shared" si="0"/>
        <v>3840</v>
      </c>
      <c r="L38" s="5">
        <f>IFERROR(SalesData[[#This Row],[Profit]]/SalesData[[#This Row],[Sales]],"")</f>
        <v>0.26666666666666666</v>
      </c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3">
      <c r="A39" s="2">
        <v>1037</v>
      </c>
      <c r="B39" s="3">
        <v>45712</v>
      </c>
      <c r="C39" s="2" t="s">
        <v>15</v>
      </c>
      <c r="D39" s="2" t="s">
        <v>16</v>
      </c>
      <c r="E39" s="2" t="s">
        <v>30</v>
      </c>
      <c r="F39" s="2" t="s">
        <v>25</v>
      </c>
      <c r="G39" s="2">
        <v>3</v>
      </c>
      <c r="H39" s="4">
        <v>25</v>
      </c>
      <c r="I39" s="4">
        <v>75</v>
      </c>
      <c r="J39" s="4">
        <v>36</v>
      </c>
      <c r="K39" s="4">
        <f t="shared" si="0"/>
        <v>39</v>
      </c>
      <c r="L39" s="5">
        <f>IFERROR(SalesData[[#This Row],[Profit]]/SalesData[[#This Row],[Sales]],"")</f>
        <v>0.52</v>
      </c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3">
      <c r="A40" s="2">
        <v>1030</v>
      </c>
      <c r="B40" s="3">
        <v>45713</v>
      </c>
      <c r="C40" s="2" t="s">
        <v>22</v>
      </c>
      <c r="D40" s="2" t="s">
        <v>16</v>
      </c>
      <c r="E40" s="2" t="s">
        <v>24</v>
      </c>
      <c r="F40" s="2" t="s">
        <v>25</v>
      </c>
      <c r="G40" s="2">
        <v>6</v>
      </c>
      <c r="H40" s="4">
        <v>95</v>
      </c>
      <c r="I40" s="4">
        <v>570</v>
      </c>
      <c r="J40" s="4">
        <v>300</v>
      </c>
      <c r="K40" s="4">
        <f t="shared" si="0"/>
        <v>270</v>
      </c>
      <c r="L40" s="5">
        <f>IFERROR(SalesData[[#This Row],[Profit]]/SalesData[[#This Row],[Sales]],"")</f>
        <v>0.47368421052631576</v>
      </c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3">
      <c r="A41" s="2">
        <v>1032</v>
      </c>
      <c r="B41" s="3">
        <v>45713</v>
      </c>
      <c r="C41" s="2" t="s">
        <v>11</v>
      </c>
      <c r="D41" s="2" t="s">
        <v>20</v>
      </c>
      <c r="E41" s="2" t="s">
        <v>29</v>
      </c>
      <c r="F41" s="2" t="s">
        <v>14</v>
      </c>
      <c r="G41" s="2">
        <v>8</v>
      </c>
      <c r="H41" s="4">
        <v>520</v>
      </c>
      <c r="I41" s="4">
        <v>4160</v>
      </c>
      <c r="J41" s="4">
        <v>2720</v>
      </c>
      <c r="K41" s="4">
        <f t="shared" si="0"/>
        <v>1440</v>
      </c>
      <c r="L41" s="5">
        <f>IFERROR(SalesData[[#This Row],[Profit]]/SalesData[[#This Row],[Sales]],"")</f>
        <v>0.34615384615384615</v>
      </c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x14ac:dyDescent="0.3">
      <c r="A42" s="2">
        <v>1044</v>
      </c>
      <c r="B42" s="3">
        <v>45718</v>
      </c>
      <c r="C42" s="2" t="s">
        <v>11</v>
      </c>
      <c r="D42" s="2" t="s">
        <v>16</v>
      </c>
      <c r="E42" s="2" t="s">
        <v>30</v>
      </c>
      <c r="F42" s="2" t="s">
        <v>25</v>
      </c>
      <c r="G42" s="2">
        <v>12</v>
      </c>
      <c r="H42" s="4">
        <v>25</v>
      </c>
      <c r="I42" s="4">
        <v>300</v>
      </c>
      <c r="J42" s="4">
        <v>144</v>
      </c>
      <c r="K42" s="4">
        <f t="shared" si="0"/>
        <v>156</v>
      </c>
      <c r="L42" s="5">
        <f>IFERROR(SalesData[[#This Row],[Profit]]/SalesData[[#This Row],[Sales]],"")</f>
        <v>0.52</v>
      </c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x14ac:dyDescent="0.3">
      <c r="A43" s="2">
        <v>1042</v>
      </c>
      <c r="B43" s="3">
        <v>45719</v>
      </c>
      <c r="C43" s="2" t="s">
        <v>22</v>
      </c>
      <c r="D43" s="2" t="s">
        <v>16</v>
      </c>
      <c r="E43" s="2" t="s">
        <v>13</v>
      </c>
      <c r="F43" s="2" t="s">
        <v>14</v>
      </c>
      <c r="G43" s="2">
        <v>5</v>
      </c>
      <c r="H43" s="4">
        <v>260</v>
      </c>
      <c r="I43" s="4">
        <v>1300</v>
      </c>
      <c r="J43" s="4">
        <v>850</v>
      </c>
      <c r="K43" s="4">
        <f t="shared" si="0"/>
        <v>450</v>
      </c>
      <c r="L43" s="5">
        <f>IFERROR(SalesData[[#This Row],[Profit]]/SalesData[[#This Row],[Sales]],"")</f>
        <v>0.34615384615384615</v>
      </c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x14ac:dyDescent="0.3">
      <c r="A44" s="2">
        <v>1045</v>
      </c>
      <c r="B44" s="3">
        <v>45719</v>
      </c>
      <c r="C44" s="2" t="s">
        <v>11</v>
      </c>
      <c r="D44" s="2" t="s">
        <v>12</v>
      </c>
      <c r="E44" s="2" t="s">
        <v>21</v>
      </c>
      <c r="F44" s="2" t="s">
        <v>18</v>
      </c>
      <c r="G44" s="2">
        <v>7</v>
      </c>
      <c r="H44" s="4">
        <v>1200</v>
      </c>
      <c r="I44" s="4">
        <v>8400</v>
      </c>
      <c r="J44" s="4">
        <v>6160</v>
      </c>
      <c r="K44" s="4">
        <f t="shared" si="0"/>
        <v>2240</v>
      </c>
      <c r="L44" s="5">
        <f>IFERROR(SalesData[[#This Row],[Profit]]/SalesData[[#This Row],[Sales]],"")</f>
        <v>0.26666666666666666</v>
      </c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x14ac:dyDescent="0.3">
      <c r="A45" s="2">
        <v>1055</v>
      </c>
      <c r="B45" s="3">
        <v>45719</v>
      </c>
      <c r="C45" s="2" t="s">
        <v>11</v>
      </c>
      <c r="D45" s="2" t="s">
        <v>26</v>
      </c>
      <c r="E45" s="2" t="s">
        <v>24</v>
      </c>
      <c r="F45" s="2" t="s">
        <v>25</v>
      </c>
      <c r="G45" s="2">
        <v>2</v>
      </c>
      <c r="H45" s="4">
        <v>95</v>
      </c>
      <c r="I45" s="4">
        <v>190</v>
      </c>
      <c r="J45" s="4">
        <v>100</v>
      </c>
      <c r="K45" s="4">
        <f t="shared" si="0"/>
        <v>90</v>
      </c>
      <c r="L45" s="5">
        <f>IFERROR(SalesData[[#This Row],[Profit]]/SalesData[[#This Row],[Sales]],"")</f>
        <v>0.47368421052631576</v>
      </c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x14ac:dyDescent="0.3">
      <c r="A46" s="2">
        <v>1048</v>
      </c>
      <c r="B46" s="3">
        <v>45720</v>
      </c>
      <c r="C46" s="2" t="s">
        <v>31</v>
      </c>
      <c r="D46" s="2" t="s">
        <v>23</v>
      </c>
      <c r="E46" s="2" t="s">
        <v>27</v>
      </c>
      <c r="F46" s="2" t="s">
        <v>18</v>
      </c>
      <c r="G46" s="2">
        <v>5</v>
      </c>
      <c r="H46" s="4">
        <v>180</v>
      </c>
      <c r="I46" s="4">
        <v>900</v>
      </c>
      <c r="J46" s="4">
        <v>525</v>
      </c>
      <c r="K46" s="4">
        <f t="shared" si="0"/>
        <v>375</v>
      </c>
      <c r="L46" s="5">
        <f>IFERROR(SalesData[[#This Row],[Profit]]/SalesData[[#This Row],[Sales]],"")</f>
        <v>0.41666666666666669</v>
      </c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x14ac:dyDescent="0.3">
      <c r="A47" s="2">
        <v>1048</v>
      </c>
      <c r="B47" s="3">
        <v>45720</v>
      </c>
      <c r="C47" s="2" t="s">
        <v>31</v>
      </c>
      <c r="D47" s="2" t="s">
        <v>23</v>
      </c>
      <c r="E47" s="2" t="s">
        <v>27</v>
      </c>
      <c r="F47" s="2" t="s">
        <v>18</v>
      </c>
      <c r="G47" s="2">
        <v>5</v>
      </c>
      <c r="H47" s="4">
        <v>180</v>
      </c>
      <c r="I47" s="4">
        <v>900</v>
      </c>
      <c r="J47" s="4">
        <v>525</v>
      </c>
      <c r="K47" s="4">
        <f t="shared" si="0"/>
        <v>375</v>
      </c>
      <c r="L47" s="5">
        <f>IFERROR(SalesData[[#This Row],[Profit]]/SalesData[[#This Row],[Sales]],"")</f>
        <v>0.41666666666666669</v>
      </c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x14ac:dyDescent="0.3">
      <c r="A48" s="2">
        <v>1060</v>
      </c>
      <c r="B48" s="3">
        <v>45723</v>
      </c>
      <c r="C48" s="2" t="s">
        <v>31</v>
      </c>
      <c r="D48" s="2" t="s">
        <v>20</v>
      </c>
      <c r="E48" s="2" t="s">
        <v>13</v>
      </c>
      <c r="F48" s="2" t="s">
        <v>14</v>
      </c>
      <c r="G48" s="2">
        <v>6</v>
      </c>
      <c r="H48" s="4">
        <v>260</v>
      </c>
      <c r="I48" s="4">
        <v>1560</v>
      </c>
      <c r="J48" s="4">
        <v>1020</v>
      </c>
      <c r="K48" s="4">
        <f t="shared" si="0"/>
        <v>540</v>
      </c>
      <c r="L48" s="5">
        <f>IFERROR(SalesData[[#This Row],[Profit]]/SalesData[[#This Row],[Sales]],"")</f>
        <v>0.34615384615384615</v>
      </c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3">
      <c r="A49" s="2">
        <v>1043</v>
      </c>
      <c r="B49" s="3">
        <v>45724</v>
      </c>
      <c r="C49" s="2" t="s">
        <v>11</v>
      </c>
      <c r="D49" s="2" t="s">
        <v>16</v>
      </c>
      <c r="E49" s="2" t="s">
        <v>28</v>
      </c>
      <c r="F49" s="2" t="s">
        <v>18</v>
      </c>
      <c r="G49" s="2">
        <v>11</v>
      </c>
      <c r="H49" s="4">
        <v>70</v>
      </c>
      <c r="I49" s="4">
        <v>770</v>
      </c>
      <c r="J49" s="4">
        <v>418</v>
      </c>
      <c r="K49" s="4">
        <f t="shared" si="0"/>
        <v>352</v>
      </c>
      <c r="L49" s="5">
        <f>IFERROR(SalesData[[#This Row],[Profit]]/SalesData[[#This Row],[Sales]],"")</f>
        <v>0.45714285714285713</v>
      </c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x14ac:dyDescent="0.3">
      <c r="A50" s="2">
        <v>1053</v>
      </c>
      <c r="B50" s="3">
        <v>45725</v>
      </c>
      <c r="C50" s="2" t="s">
        <v>15</v>
      </c>
      <c r="D50" s="2" t="s">
        <v>26</v>
      </c>
      <c r="E50" s="2" t="s">
        <v>27</v>
      </c>
      <c r="F50" s="2" t="s">
        <v>18</v>
      </c>
      <c r="G50" s="2">
        <v>4</v>
      </c>
      <c r="H50" s="4">
        <v>180</v>
      </c>
      <c r="I50" s="4">
        <v>720</v>
      </c>
      <c r="J50" s="4">
        <v>420</v>
      </c>
      <c r="K50" s="4">
        <f t="shared" si="0"/>
        <v>300</v>
      </c>
      <c r="L50" s="5">
        <f>IFERROR(SalesData[[#This Row],[Profit]]/SalesData[[#This Row],[Sales]],"")</f>
        <v>0.41666666666666669</v>
      </c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x14ac:dyDescent="0.3">
      <c r="A51" s="2">
        <v>1058</v>
      </c>
      <c r="B51" s="3">
        <v>45726</v>
      </c>
      <c r="C51" s="2" t="s">
        <v>15</v>
      </c>
      <c r="D51" s="2" t="s">
        <v>23</v>
      </c>
      <c r="E51" s="2" t="s">
        <v>29</v>
      </c>
      <c r="F51" s="2" t="s">
        <v>14</v>
      </c>
      <c r="G51" s="2">
        <v>8</v>
      </c>
      <c r="H51" s="4">
        <v>520</v>
      </c>
      <c r="I51" s="4">
        <v>4160</v>
      </c>
      <c r="J51" s="4">
        <v>2720</v>
      </c>
      <c r="K51" s="4">
        <f t="shared" si="0"/>
        <v>1440</v>
      </c>
      <c r="L51" s="5">
        <f>IFERROR(SalesData[[#This Row],[Profit]]/SalesData[[#This Row],[Sales]],"")</f>
        <v>0.34615384615384615</v>
      </c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x14ac:dyDescent="0.3">
      <c r="A52" s="2">
        <v>1057</v>
      </c>
      <c r="B52" s="3">
        <v>45729</v>
      </c>
      <c r="C52" s="2" t="s">
        <v>31</v>
      </c>
      <c r="D52" s="2" t="s">
        <v>32</v>
      </c>
      <c r="E52" s="2" t="s">
        <v>21</v>
      </c>
      <c r="F52" s="2" t="s">
        <v>18</v>
      </c>
      <c r="G52" s="2">
        <v>4</v>
      </c>
      <c r="H52" s="4">
        <v>1200</v>
      </c>
      <c r="I52" s="4">
        <v>4800</v>
      </c>
      <c r="J52" s="4">
        <v>3520</v>
      </c>
      <c r="K52" s="4">
        <f t="shared" si="0"/>
        <v>1280</v>
      </c>
      <c r="L52" s="5">
        <f>IFERROR(SalesData[[#This Row],[Profit]]/SalesData[[#This Row],[Sales]],"")</f>
        <v>0.26666666666666666</v>
      </c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x14ac:dyDescent="0.3">
      <c r="A53" s="2">
        <v>1049</v>
      </c>
      <c r="B53" s="3">
        <v>45730</v>
      </c>
      <c r="C53" s="2" t="s">
        <v>15</v>
      </c>
      <c r="D53" s="2" t="s">
        <v>32</v>
      </c>
      <c r="E53" s="2" t="s">
        <v>27</v>
      </c>
      <c r="F53" s="2" t="s">
        <v>18</v>
      </c>
      <c r="G53" s="2">
        <v>7</v>
      </c>
      <c r="H53" s="4">
        <v>180</v>
      </c>
      <c r="I53" s="4">
        <v>1260</v>
      </c>
      <c r="J53" s="4">
        <v>735</v>
      </c>
      <c r="K53" s="4">
        <f t="shared" si="0"/>
        <v>525</v>
      </c>
      <c r="L53" s="5">
        <f>IFERROR(SalesData[[#This Row],[Profit]]/SalesData[[#This Row],[Sales]],"")</f>
        <v>0.41666666666666669</v>
      </c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x14ac:dyDescent="0.3">
      <c r="A54" s="2">
        <v>1047</v>
      </c>
      <c r="B54" s="3">
        <v>45732</v>
      </c>
      <c r="C54" s="2" t="s">
        <v>11</v>
      </c>
      <c r="D54" s="2" t="s">
        <v>32</v>
      </c>
      <c r="E54" s="2" t="s">
        <v>28</v>
      </c>
      <c r="F54" s="2" t="s">
        <v>18</v>
      </c>
      <c r="G54" s="2">
        <v>12</v>
      </c>
      <c r="H54" s="4">
        <v>70</v>
      </c>
      <c r="I54" s="4">
        <v>840</v>
      </c>
      <c r="J54" s="4">
        <v>456</v>
      </c>
      <c r="K54" s="4">
        <f t="shared" si="0"/>
        <v>384</v>
      </c>
      <c r="L54" s="5">
        <f>IFERROR(SalesData[[#This Row],[Profit]]/SalesData[[#This Row],[Sales]],"")</f>
        <v>0.45714285714285713</v>
      </c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x14ac:dyDescent="0.3">
      <c r="A55" s="2">
        <v>1056</v>
      </c>
      <c r="B55" s="3">
        <v>45732</v>
      </c>
      <c r="C55" s="2" t="s">
        <v>11</v>
      </c>
      <c r="D55" s="2" t="s">
        <v>32</v>
      </c>
      <c r="E55" s="2" t="s">
        <v>27</v>
      </c>
      <c r="F55" s="2" t="s">
        <v>18</v>
      </c>
      <c r="G55" s="2">
        <v>9</v>
      </c>
      <c r="H55" s="4">
        <v>180</v>
      </c>
      <c r="I55" s="4">
        <v>1620</v>
      </c>
      <c r="J55" s="4">
        <v>945</v>
      </c>
      <c r="K55" s="4">
        <f t="shared" si="0"/>
        <v>675</v>
      </c>
      <c r="L55" s="5">
        <f>IFERROR(SalesData[[#This Row],[Profit]]/SalesData[[#This Row],[Sales]],"")</f>
        <v>0.41666666666666669</v>
      </c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x14ac:dyDescent="0.3">
      <c r="A56" s="2">
        <v>1041</v>
      </c>
      <c r="B56" s="3">
        <v>45733</v>
      </c>
      <c r="C56" s="2" t="s">
        <v>15</v>
      </c>
      <c r="D56" s="2" t="s">
        <v>16</v>
      </c>
      <c r="E56" s="2" t="s">
        <v>17</v>
      </c>
      <c r="F56" s="2" t="s">
        <v>18</v>
      </c>
      <c r="G56" s="2">
        <v>9</v>
      </c>
      <c r="H56" s="4">
        <v>330</v>
      </c>
      <c r="I56" s="4">
        <v>2970</v>
      </c>
      <c r="J56" s="4">
        <v>2070</v>
      </c>
      <c r="K56" s="4">
        <f t="shared" si="0"/>
        <v>900</v>
      </c>
      <c r="L56" s="5">
        <f>IFERROR(SalesData[[#This Row],[Profit]]/SalesData[[#This Row],[Sales]],"")</f>
        <v>0.30303030303030304</v>
      </c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x14ac:dyDescent="0.3">
      <c r="A57" s="2">
        <v>1046</v>
      </c>
      <c r="B57" s="3">
        <v>45734</v>
      </c>
      <c r="C57" s="2" t="s">
        <v>11</v>
      </c>
      <c r="D57" s="2" t="s">
        <v>23</v>
      </c>
      <c r="E57" s="2" t="s">
        <v>19</v>
      </c>
      <c r="F57" s="2" t="s">
        <v>14</v>
      </c>
      <c r="G57" s="2">
        <v>5</v>
      </c>
      <c r="H57" s="4">
        <v>40</v>
      </c>
      <c r="I57" s="4">
        <v>200</v>
      </c>
      <c r="J57" s="4">
        <v>90</v>
      </c>
      <c r="K57" s="4">
        <f t="shared" si="0"/>
        <v>110</v>
      </c>
      <c r="L57" s="5">
        <f>IFERROR(SalesData[[#This Row],[Profit]]/SalesData[[#This Row],[Sales]],"")</f>
        <v>0.55000000000000004</v>
      </c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x14ac:dyDescent="0.3">
      <c r="A58" s="2">
        <v>1052</v>
      </c>
      <c r="B58" s="3">
        <v>45734</v>
      </c>
      <c r="C58" s="2" t="s">
        <v>15</v>
      </c>
      <c r="D58" s="2" t="s">
        <v>26</v>
      </c>
      <c r="E58" s="2" t="s">
        <v>13</v>
      </c>
      <c r="F58" s="2" t="s">
        <v>14</v>
      </c>
      <c r="G58" s="2">
        <v>5</v>
      </c>
      <c r="H58" s="4">
        <v>260</v>
      </c>
      <c r="I58" s="4">
        <v>1300</v>
      </c>
      <c r="J58" s="4">
        <v>850</v>
      </c>
      <c r="K58" s="4">
        <f t="shared" si="0"/>
        <v>450</v>
      </c>
      <c r="L58" s="5">
        <f>IFERROR(SalesData[[#This Row],[Profit]]/SalesData[[#This Row],[Sales]],"")</f>
        <v>0.34615384615384615</v>
      </c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x14ac:dyDescent="0.3">
      <c r="A59" s="2">
        <v>1050</v>
      </c>
      <c r="B59" s="3">
        <v>45737</v>
      </c>
      <c r="C59" s="2" t="s">
        <v>31</v>
      </c>
      <c r="D59" s="2" t="s">
        <v>16</v>
      </c>
      <c r="E59" s="2" t="s">
        <v>21</v>
      </c>
      <c r="F59" s="2" t="s">
        <v>18</v>
      </c>
      <c r="G59" s="2">
        <v>12</v>
      </c>
      <c r="H59" s="4">
        <v>1200</v>
      </c>
      <c r="I59" s="4">
        <v>14400</v>
      </c>
      <c r="J59" s="4">
        <v>10560</v>
      </c>
      <c r="K59" s="4">
        <f t="shared" si="0"/>
        <v>3840</v>
      </c>
      <c r="L59" s="5">
        <f>IFERROR(SalesData[[#This Row],[Profit]]/SalesData[[#This Row],[Sales]],"")</f>
        <v>0.26666666666666666</v>
      </c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3">
      <c r="A60" s="2">
        <v>1059</v>
      </c>
      <c r="B60" s="3">
        <v>45739</v>
      </c>
      <c r="C60" s="2" t="s">
        <v>15</v>
      </c>
      <c r="D60" s="2" t="s">
        <v>26</v>
      </c>
      <c r="E60" s="2" t="s">
        <v>24</v>
      </c>
      <c r="F60" s="2" t="s">
        <v>25</v>
      </c>
      <c r="G60" s="2">
        <v>12</v>
      </c>
      <c r="H60" s="4">
        <v>95</v>
      </c>
      <c r="I60" s="4">
        <v>1140</v>
      </c>
      <c r="J60" s="4">
        <v>600</v>
      </c>
      <c r="K60" s="4">
        <f t="shared" si="0"/>
        <v>540</v>
      </c>
      <c r="L60" s="5">
        <f>IFERROR(SalesData[[#This Row],[Profit]]/SalesData[[#This Row],[Sales]],"")</f>
        <v>0.47368421052631576</v>
      </c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x14ac:dyDescent="0.3">
      <c r="A61" s="2">
        <v>1051</v>
      </c>
      <c r="B61" s="3">
        <v>45742</v>
      </c>
      <c r="C61" s="2" t="s">
        <v>31</v>
      </c>
      <c r="D61" s="2" t="s">
        <v>26</v>
      </c>
      <c r="E61" s="2" t="s">
        <v>27</v>
      </c>
      <c r="F61" s="2" t="s">
        <v>18</v>
      </c>
      <c r="G61" s="2">
        <v>7</v>
      </c>
      <c r="H61" s="4">
        <v>180</v>
      </c>
      <c r="I61" s="10"/>
      <c r="J61" s="4">
        <v>735</v>
      </c>
      <c r="K61" s="4" t="str">
        <f t="shared" si="0"/>
        <v/>
      </c>
      <c r="L61" s="5" t="str">
        <f>IFERROR(SalesData[[#This Row],[Profit]]/SalesData[[#This Row],[Sales]],"")</f>
        <v/>
      </c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x14ac:dyDescent="0.3">
      <c r="A62" s="2">
        <v>1054</v>
      </c>
      <c r="B62" s="3">
        <v>45742</v>
      </c>
      <c r="C62" s="2" t="s">
        <v>31</v>
      </c>
      <c r="D62" s="2" t="s">
        <v>16</v>
      </c>
      <c r="E62" s="2" t="s">
        <v>30</v>
      </c>
      <c r="F62" s="2" t="s">
        <v>25</v>
      </c>
      <c r="G62" s="2">
        <v>9</v>
      </c>
      <c r="H62" s="4">
        <v>25</v>
      </c>
      <c r="I62" s="4">
        <v>225</v>
      </c>
      <c r="J62" s="4">
        <v>108</v>
      </c>
      <c r="K62" s="4">
        <f t="shared" si="0"/>
        <v>117</v>
      </c>
      <c r="L62" s="5">
        <f>IFERROR(SalesData[[#This Row],[Profit]]/SalesData[[#This Row],[Sales]],"")</f>
        <v>0.52</v>
      </c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x14ac:dyDescent="0.3">
      <c r="A63" s="2">
        <v>1069</v>
      </c>
      <c r="B63" s="3">
        <v>45748</v>
      </c>
      <c r="C63" s="2" t="s">
        <v>15</v>
      </c>
      <c r="D63" s="2" t="s">
        <v>20</v>
      </c>
      <c r="E63" s="2" t="s">
        <v>17</v>
      </c>
      <c r="F63" s="2" t="s">
        <v>18</v>
      </c>
      <c r="G63" s="2">
        <v>3</v>
      </c>
      <c r="H63" s="4">
        <v>330</v>
      </c>
      <c r="I63" s="4">
        <v>990</v>
      </c>
      <c r="J63" s="4">
        <v>690</v>
      </c>
      <c r="K63" s="4">
        <f t="shared" si="0"/>
        <v>300</v>
      </c>
      <c r="L63" s="5">
        <f>IFERROR(SalesData[[#This Row],[Profit]]/SalesData[[#This Row],[Sales]],"")</f>
        <v>0.30303030303030304</v>
      </c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x14ac:dyDescent="0.3">
      <c r="A64" s="2">
        <v>1070</v>
      </c>
      <c r="B64" s="3">
        <v>45750</v>
      </c>
      <c r="C64" s="2" t="s">
        <v>11</v>
      </c>
      <c r="D64" s="2" t="s">
        <v>20</v>
      </c>
      <c r="E64" s="2" t="s">
        <v>28</v>
      </c>
      <c r="F64" s="2" t="s">
        <v>18</v>
      </c>
      <c r="G64" s="2">
        <v>3</v>
      </c>
      <c r="H64" s="4">
        <v>70</v>
      </c>
      <c r="I64" s="4">
        <v>210</v>
      </c>
      <c r="J64" s="4">
        <v>114</v>
      </c>
      <c r="K64" s="4">
        <f t="shared" si="0"/>
        <v>96</v>
      </c>
      <c r="L64" s="5">
        <f>IFERROR(SalesData[[#This Row],[Profit]]/SalesData[[#This Row],[Sales]],"")</f>
        <v>0.45714285714285713</v>
      </c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3">
      <c r="A65" s="2">
        <v>1075</v>
      </c>
      <c r="B65" s="3">
        <v>45751</v>
      </c>
      <c r="C65" s="2" t="s">
        <v>11</v>
      </c>
      <c r="D65" s="2" t="s">
        <v>12</v>
      </c>
      <c r="E65" s="2" t="s">
        <v>29</v>
      </c>
      <c r="F65" s="2" t="s">
        <v>14</v>
      </c>
      <c r="G65" s="2">
        <v>3</v>
      </c>
      <c r="H65" s="4">
        <v>520</v>
      </c>
      <c r="I65" s="4">
        <v>1560</v>
      </c>
      <c r="J65" s="4">
        <v>1020</v>
      </c>
      <c r="K65" s="4">
        <f t="shared" si="0"/>
        <v>540</v>
      </c>
      <c r="L65" s="5">
        <f>IFERROR(SalesData[[#This Row],[Profit]]/SalesData[[#This Row],[Sales]],"")</f>
        <v>0.34615384615384615</v>
      </c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3">
      <c r="A66" s="2">
        <v>1068</v>
      </c>
      <c r="B66" s="3">
        <v>45752</v>
      </c>
      <c r="C66" s="2" t="s">
        <v>22</v>
      </c>
      <c r="D66" s="2" t="s">
        <v>32</v>
      </c>
      <c r="E66" s="2" t="s">
        <v>29</v>
      </c>
      <c r="F66" s="2" t="s">
        <v>14</v>
      </c>
      <c r="G66" s="2">
        <v>8</v>
      </c>
      <c r="H66" s="4">
        <v>520</v>
      </c>
      <c r="I66" s="4">
        <v>4160</v>
      </c>
      <c r="J66" s="4">
        <v>2720</v>
      </c>
      <c r="K66" s="4">
        <f t="shared" ref="K66:K129" si="1">IF(I66="","",I66-J66)</f>
        <v>1440</v>
      </c>
      <c r="L66" s="5">
        <f>IFERROR(SalesData[[#This Row],[Profit]]/SalesData[[#This Row],[Sales]],"")</f>
        <v>0.34615384615384615</v>
      </c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3">
      <c r="A67" s="2">
        <v>1072</v>
      </c>
      <c r="B67" s="3">
        <v>45753</v>
      </c>
      <c r="C67" s="2" t="s">
        <v>15</v>
      </c>
      <c r="D67" s="2" t="s">
        <v>20</v>
      </c>
      <c r="E67" s="2" t="s">
        <v>17</v>
      </c>
      <c r="F67" s="2" t="s">
        <v>18</v>
      </c>
      <c r="G67" s="2">
        <v>6</v>
      </c>
      <c r="H67" s="4">
        <v>330</v>
      </c>
      <c r="I67" s="4">
        <v>1980</v>
      </c>
      <c r="J67" s="4">
        <v>1380</v>
      </c>
      <c r="K67" s="4">
        <f t="shared" si="1"/>
        <v>600</v>
      </c>
      <c r="L67" s="5">
        <f>IFERROR(SalesData[[#This Row],[Profit]]/SalesData[[#This Row],[Sales]],"")</f>
        <v>0.30303030303030304</v>
      </c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3">
      <c r="A68" s="2">
        <v>1076</v>
      </c>
      <c r="B68" s="3">
        <v>45754</v>
      </c>
      <c r="C68" s="2" t="s">
        <v>22</v>
      </c>
      <c r="D68" s="2" t="s">
        <v>26</v>
      </c>
      <c r="E68" s="2" t="s">
        <v>29</v>
      </c>
      <c r="F68" s="2" t="s">
        <v>14</v>
      </c>
      <c r="G68" s="2">
        <v>11</v>
      </c>
      <c r="H68" s="4">
        <v>520</v>
      </c>
      <c r="I68" s="4">
        <v>5720</v>
      </c>
      <c r="J68" s="4">
        <v>3740</v>
      </c>
      <c r="K68" s="4">
        <f t="shared" si="1"/>
        <v>1980</v>
      </c>
      <c r="L68" s="5">
        <f>IFERROR(SalesData[[#This Row],[Profit]]/SalesData[[#This Row],[Sales]],"")</f>
        <v>0.34615384615384615</v>
      </c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3">
      <c r="A69" s="2">
        <v>1065</v>
      </c>
      <c r="B69" s="3">
        <v>45755</v>
      </c>
      <c r="C69" s="2" t="s">
        <v>31</v>
      </c>
      <c r="D69" s="2" t="s">
        <v>20</v>
      </c>
      <c r="E69" s="2" t="s">
        <v>30</v>
      </c>
      <c r="F69" s="2" t="s">
        <v>25</v>
      </c>
      <c r="G69" s="2">
        <v>11</v>
      </c>
      <c r="H69" s="4">
        <v>25</v>
      </c>
      <c r="I69" s="4">
        <v>275</v>
      </c>
      <c r="J69" s="4">
        <v>132</v>
      </c>
      <c r="K69" s="4">
        <f t="shared" si="1"/>
        <v>143</v>
      </c>
      <c r="L69" s="5">
        <f>IFERROR(SalesData[[#This Row],[Profit]]/SalesData[[#This Row],[Sales]],"")</f>
        <v>0.52</v>
      </c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3">
      <c r="A70" s="2">
        <v>1071</v>
      </c>
      <c r="B70" s="3">
        <v>45759</v>
      </c>
      <c r="C70" s="2" t="s">
        <v>31</v>
      </c>
      <c r="D70" s="2" t="s">
        <v>26</v>
      </c>
      <c r="E70" s="2" t="s">
        <v>29</v>
      </c>
      <c r="F70" s="2" t="s">
        <v>14</v>
      </c>
      <c r="G70" s="2">
        <v>4</v>
      </c>
      <c r="H70" s="4">
        <v>520</v>
      </c>
      <c r="I70" s="4">
        <v>2080</v>
      </c>
      <c r="J70" s="4">
        <v>1360</v>
      </c>
      <c r="K70" s="4">
        <f t="shared" si="1"/>
        <v>720</v>
      </c>
      <c r="L70" s="5">
        <f>IFERROR(SalesData[[#This Row],[Profit]]/SalesData[[#This Row],[Sales]],"")</f>
        <v>0.34615384615384615</v>
      </c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3">
      <c r="A71" s="2">
        <v>1078</v>
      </c>
      <c r="B71" s="3">
        <v>45761</v>
      </c>
      <c r="C71" s="2" t="s">
        <v>22</v>
      </c>
      <c r="D71" s="2" t="s">
        <v>16</v>
      </c>
      <c r="E71" s="2" t="s">
        <v>30</v>
      </c>
      <c r="F71" s="2" t="s">
        <v>25</v>
      </c>
      <c r="G71" s="2">
        <v>12</v>
      </c>
      <c r="H71" s="4">
        <v>25</v>
      </c>
      <c r="I71" s="4">
        <v>300</v>
      </c>
      <c r="J71" s="4">
        <v>144</v>
      </c>
      <c r="K71" s="4">
        <f t="shared" si="1"/>
        <v>156</v>
      </c>
      <c r="L71" s="5">
        <f>IFERROR(SalesData[[#This Row],[Profit]]/SalesData[[#This Row],[Sales]],"")</f>
        <v>0.52</v>
      </c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3">
      <c r="A72" s="2">
        <v>1062</v>
      </c>
      <c r="B72" s="3">
        <v>45763</v>
      </c>
      <c r="C72" s="2" t="s">
        <v>11</v>
      </c>
      <c r="D72" s="2" t="s">
        <v>16</v>
      </c>
      <c r="E72" s="2" t="s">
        <v>21</v>
      </c>
      <c r="F72" s="2" t="s">
        <v>18</v>
      </c>
      <c r="G72" s="2">
        <v>11</v>
      </c>
      <c r="H72" s="4">
        <v>1200</v>
      </c>
      <c r="I72" s="4">
        <v>13200</v>
      </c>
      <c r="J72" s="4">
        <v>9680</v>
      </c>
      <c r="K72" s="4">
        <f t="shared" si="1"/>
        <v>3520</v>
      </c>
      <c r="L72" s="5">
        <f>IFERROR(SalesData[[#This Row],[Profit]]/SalesData[[#This Row],[Sales]],"")</f>
        <v>0.26666666666666666</v>
      </c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3">
      <c r="A73" s="2">
        <v>1077</v>
      </c>
      <c r="B73" s="3">
        <v>45763</v>
      </c>
      <c r="C73" s="2" t="s">
        <v>22</v>
      </c>
      <c r="D73" s="2" t="s">
        <v>16</v>
      </c>
      <c r="E73" s="2" t="s">
        <v>29</v>
      </c>
      <c r="F73" s="2" t="s">
        <v>14</v>
      </c>
      <c r="G73" s="2">
        <v>10</v>
      </c>
      <c r="H73" s="4">
        <v>520</v>
      </c>
      <c r="I73" s="4">
        <v>5200</v>
      </c>
      <c r="J73" s="4">
        <v>3400</v>
      </c>
      <c r="K73" s="4">
        <f t="shared" si="1"/>
        <v>1800</v>
      </c>
      <c r="L73" s="5">
        <f>IFERROR(SalesData[[#This Row],[Profit]]/SalesData[[#This Row],[Sales]],"")</f>
        <v>0.34615384615384615</v>
      </c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3">
      <c r="A74" s="2">
        <v>1064</v>
      </c>
      <c r="B74" s="3">
        <v>45769</v>
      </c>
      <c r="C74" s="2" t="s">
        <v>11</v>
      </c>
      <c r="D74" s="2" t="s">
        <v>32</v>
      </c>
      <c r="E74" s="2" t="s">
        <v>28</v>
      </c>
      <c r="F74" s="2" t="s">
        <v>18</v>
      </c>
      <c r="G74" s="2">
        <v>3</v>
      </c>
      <c r="H74" s="4">
        <v>70</v>
      </c>
      <c r="I74" s="4">
        <v>210</v>
      </c>
      <c r="J74" s="4">
        <v>114</v>
      </c>
      <c r="K74" s="4">
        <f t="shared" si="1"/>
        <v>96</v>
      </c>
      <c r="L74" s="5">
        <f>IFERROR(SalesData[[#This Row],[Profit]]/SalesData[[#This Row],[Sales]],"")</f>
        <v>0.45714285714285713</v>
      </c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3">
      <c r="A75" s="2">
        <v>1066</v>
      </c>
      <c r="B75" s="3">
        <v>45769</v>
      </c>
      <c r="C75" s="2" t="s">
        <v>22</v>
      </c>
      <c r="D75" s="2" t="s">
        <v>12</v>
      </c>
      <c r="E75" s="2" t="s">
        <v>30</v>
      </c>
      <c r="F75" s="2" t="s">
        <v>25</v>
      </c>
      <c r="G75" s="2">
        <v>8</v>
      </c>
      <c r="H75" s="4">
        <v>25</v>
      </c>
      <c r="I75" s="4">
        <v>200</v>
      </c>
      <c r="J75" s="4">
        <v>96</v>
      </c>
      <c r="K75" s="4">
        <f t="shared" si="1"/>
        <v>104</v>
      </c>
      <c r="L75" s="5">
        <f>IFERROR(SalesData[[#This Row],[Profit]]/SalesData[[#This Row],[Sales]],"")</f>
        <v>0.52</v>
      </c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3">
      <c r="A76" s="2">
        <v>1074</v>
      </c>
      <c r="B76" s="3">
        <v>45769</v>
      </c>
      <c r="C76" s="2" t="s">
        <v>31</v>
      </c>
      <c r="D76" s="2" t="s">
        <v>26</v>
      </c>
      <c r="E76" s="2" t="s">
        <v>24</v>
      </c>
      <c r="F76" s="2" t="s">
        <v>25</v>
      </c>
      <c r="G76" s="2">
        <v>6</v>
      </c>
      <c r="H76" s="4">
        <v>95</v>
      </c>
      <c r="I76" s="4">
        <v>570</v>
      </c>
      <c r="J76" s="4">
        <v>300</v>
      </c>
      <c r="K76" s="4">
        <f t="shared" si="1"/>
        <v>270</v>
      </c>
      <c r="L76" s="5">
        <f>IFERROR(SalesData[[#This Row],[Profit]]/SalesData[[#This Row],[Sales]],"")</f>
        <v>0.47368421052631576</v>
      </c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3">
      <c r="A77" s="2">
        <v>1067</v>
      </c>
      <c r="B77" s="3">
        <v>45770</v>
      </c>
      <c r="C77" s="2" t="s">
        <v>22</v>
      </c>
      <c r="D77" s="2" t="s">
        <v>26</v>
      </c>
      <c r="E77" s="2" t="s">
        <v>13</v>
      </c>
      <c r="F77" s="2" t="s">
        <v>14</v>
      </c>
      <c r="G77" s="2">
        <v>12</v>
      </c>
      <c r="H77" s="4">
        <v>260</v>
      </c>
      <c r="I77" s="4">
        <v>3120</v>
      </c>
      <c r="J77" s="4">
        <v>2040</v>
      </c>
      <c r="K77" s="4">
        <f t="shared" si="1"/>
        <v>1080</v>
      </c>
      <c r="L77" s="5">
        <f>IFERROR(SalesData[[#This Row],[Profit]]/SalesData[[#This Row],[Sales]],"")</f>
        <v>0.34615384615384615</v>
      </c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x14ac:dyDescent="0.3">
      <c r="A78" s="2">
        <v>1061</v>
      </c>
      <c r="B78" s="3">
        <v>45771</v>
      </c>
      <c r="C78" s="2" t="s">
        <v>22</v>
      </c>
      <c r="D78" s="2" t="s">
        <v>16</v>
      </c>
      <c r="E78" s="2" t="s">
        <v>24</v>
      </c>
      <c r="F78" s="2" t="s">
        <v>25</v>
      </c>
      <c r="G78" s="2">
        <v>2</v>
      </c>
      <c r="H78" s="4">
        <v>95</v>
      </c>
      <c r="I78" s="4">
        <v>190</v>
      </c>
      <c r="J78" s="4">
        <v>100</v>
      </c>
      <c r="K78" s="4">
        <f t="shared" si="1"/>
        <v>90</v>
      </c>
      <c r="L78" s="5">
        <f>IFERROR(SalesData[[#This Row],[Profit]]/SalesData[[#This Row],[Sales]],"")</f>
        <v>0.47368421052631576</v>
      </c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x14ac:dyDescent="0.3">
      <c r="A79" s="2">
        <v>1080</v>
      </c>
      <c r="B79" s="3">
        <v>45771</v>
      </c>
      <c r="C79" s="2" t="s">
        <v>15</v>
      </c>
      <c r="D79" s="2" t="s">
        <v>20</v>
      </c>
      <c r="E79" s="2" t="s">
        <v>29</v>
      </c>
      <c r="F79" s="2" t="s">
        <v>14</v>
      </c>
      <c r="G79" s="2">
        <v>4</v>
      </c>
      <c r="H79" s="4">
        <v>520</v>
      </c>
      <c r="I79" s="4">
        <v>2080</v>
      </c>
      <c r="J79" s="4">
        <v>1360</v>
      </c>
      <c r="K79" s="4">
        <f t="shared" si="1"/>
        <v>720</v>
      </c>
      <c r="L79" s="5">
        <f>IFERROR(SalesData[[#This Row],[Profit]]/SalesData[[#This Row],[Sales]],"")</f>
        <v>0.34615384615384615</v>
      </c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x14ac:dyDescent="0.3">
      <c r="A80" s="2">
        <v>1079</v>
      </c>
      <c r="B80" s="3">
        <v>45772</v>
      </c>
      <c r="C80" s="2" t="s">
        <v>35</v>
      </c>
      <c r="D80" s="2" t="s">
        <v>23</v>
      </c>
      <c r="E80" s="2" t="s">
        <v>21</v>
      </c>
      <c r="F80" s="2" t="s">
        <v>18</v>
      </c>
      <c r="G80" s="2">
        <v>7</v>
      </c>
      <c r="H80" s="4">
        <v>1200</v>
      </c>
      <c r="I80" s="4">
        <v>8400</v>
      </c>
      <c r="J80" s="4">
        <v>6160</v>
      </c>
      <c r="K80" s="4">
        <f t="shared" si="1"/>
        <v>2240</v>
      </c>
      <c r="L80" s="5">
        <f>IFERROR(SalesData[[#This Row],[Profit]]/SalesData[[#This Row],[Sales]],"")</f>
        <v>0.26666666666666666</v>
      </c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x14ac:dyDescent="0.3">
      <c r="A81" s="2">
        <v>1073</v>
      </c>
      <c r="B81" s="3">
        <v>45773</v>
      </c>
      <c r="C81" s="2" t="s">
        <v>31</v>
      </c>
      <c r="D81" s="2" t="s">
        <v>23</v>
      </c>
      <c r="E81" s="2" t="s">
        <v>29</v>
      </c>
      <c r="F81" s="2" t="s">
        <v>14</v>
      </c>
      <c r="G81" s="2">
        <v>11</v>
      </c>
      <c r="H81" s="4">
        <v>520</v>
      </c>
      <c r="I81" s="4">
        <v>5720</v>
      </c>
      <c r="J81" s="4">
        <v>3740</v>
      </c>
      <c r="K81" s="4">
        <f t="shared" si="1"/>
        <v>1980</v>
      </c>
      <c r="L81" s="5">
        <f>IFERROR(SalesData[[#This Row],[Profit]]/SalesData[[#This Row],[Sales]],"")</f>
        <v>0.34615384615384615</v>
      </c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x14ac:dyDescent="0.3">
      <c r="A82" s="2">
        <v>1063</v>
      </c>
      <c r="B82" s="3">
        <v>45775</v>
      </c>
      <c r="C82" s="2" t="s">
        <v>11</v>
      </c>
      <c r="D82" s="2" t="s">
        <v>16</v>
      </c>
      <c r="E82" s="2" t="s">
        <v>24</v>
      </c>
      <c r="F82" s="2" t="s">
        <v>25</v>
      </c>
      <c r="G82" s="2">
        <v>3</v>
      </c>
      <c r="H82" s="4">
        <v>95</v>
      </c>
      <c r="I82" s="4">
        <v>285</v>
      </c>
      <c r="J82" s="4">
        <v>150</v>
      </c>
      <c r="K82" s="4">
        <f t="shared" si="1"/>
        <v>135</v>
      </c>
      <c r="L82" s="5">
        <f>IFERROR(SalesData[[#This Row],[Profit]]/SalesData[[#This Row],[Sales]],"")</f>
        <v>0.47368421052631576</v>
      </c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x14ac:dyDescent="0.3">
      <c r="A83" s="2">
        <v>1081</v>
      </c>
      <c r="B83" s="3">
        <v>45778</v>
      </c>
      <c r="C83" s="2" t="s">
        <v>31</v>
      </c>
      <c r="D83" s="2" t="s">
        <v>16</v>
      </c>
      <c r="E83" s="2" t="s">
        <v>27</v>
      </c>
      <c r="F83" s="2" t="s">
        <v>18</v>
      </c>
      <c r="G83" s="2">
        <v>10</v>
      </c>
      <c r="H83" s="4">
        <v>180</v>
      </c>
      <c r="I83" s="4">
        <v>1800</v>
      </c>
      <c r="J83" s="4">
        <v>1050</v>
      </c>
      <c r="K83" s="4">
        <f t="shared" si="1"/>
        <v>750</v>
      </c>
      <c r="L83" s="5">
        <f>IFERROR(SalesData[[#This Row],[Profit]]/SalesData[[#This Row],[Sales]],"")</f>
        <v>0.41666666666666669</v>
      </c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x14ac:dyDescent="0.3">
      <c r="A84" s="2">
        <v>1094</v>
      </c>
      <c r="B84" s="3">
        <v>45778</v>
      </c>
      <c r="C84" s="2" t="s">
        <v>31</v>
      </c>
      <c r="D84" s="2" t="s">
        <v>12</v>
      </c>
      <c r="E84" s="2" t="s">
        <v>24</v>
      </c>
      <c r="F84" s="2" t="s">
        <v>25</v>
      </c>
      <c r="G84" s="2">
        <v>7</v>
      </c>
      <c r="H84" s="4">
        <v>95</v>
      </c>
      <c r="I84" s="4">
        <v>665</v>
      </c>
      <c r="J84" s="4">
        <v>350</v>
      </c>
      <c r="K84" s="4">
        <f t="shared" si="1"/>
        <v>315</v>
      </c>
      <c r="L84" s="5">
        <f>IFERROR(SalesData[[#This Row],[Profit]]/SalesData[[#This Row],[Sales]],"")</f>
        <v>0.47368421052631576</v>
      </c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x14ac:dyDescent="0.3">
      <c r="A85" s="2">
        <v>1082</v>
      </c>
      <c r="B85" s="3">
        <v>45779</v>
      </c>
      <c r="C85" s="2" t="s">
        <v>22</v>
      </c>
      <c r="D85" s="2" t="s">
        <v>20</v>
      </c>
      <c r="E85" s="2" t="s">
        <v>34</v>
      </c>
      <c r="F85" s="2" t="s">
        <v>25</v>
      </c>
      <c r="G85" s="2">
        <v>10</v>
      </c>
      <c r="H85" s="4">
        <v>45</v>
      </c>
      <c r="I85" s="4">
        <v>450</v>
      </c>
      <c r="J85" s="4">
        <v>220</v>
      </c>
      <c r="K85" s="4">
        <f t="shared" si="1"/>
        <v>230</v>
      </c>
      <c r="L85" s="5">
        <f>IFERROR(SalesData[[#This Row],[Profit]]/SalesData[[#This Row],[Sales]],"")</f>
        <v>0.51111111111111107</v>
      </c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x14ac:dyDescent="0.3">
      <c r="A86" s="2">
        <v>1098</v>
      </c>
      <c r="B86" s="3">
        <v>45779</v>
      </c>
      <c r="C86" s="2" t="s">
        <v>15</v>
      </c>
      <c r="D86" s="2" t="s">
        <v>16</v>
      </c>
      <c r="E86" s="2" t="s">
        <v>13</v>
      </c>
      <c r="F86" s="2" t="s">
        <v>14</v>
      </c>
      <c r="G86" s="2">
        <v>6</v>
      </c>
      <c r="H86" s="4">
        <v>260</v>
      </c>
      <c r="I86" s="4">
        <v>1560</v>
      </c>
      <c r="J86" s="4">
        <v>1020</v>
      </c>
      <c r="K86" s="4">
        <f t="shared" si="1"/>
        <v>540</v>
      </c>
      <c r="L86" s="5">
        <f>IFERROR(SalesData[[#This Row],[Profit]]/SalesData[[#This Row],[Sales]],"")</f>
        <v>0.34615384615384615</v>
      </c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x14ac:dyDescent="0.3">
      <c r="A87" s="2">
        <v>1097</v>
      </c>
      <c r="B87" s="3">
        <v>45781</v>
      </c>
      <c r="C87" s="2" t="s">
        <v>15</v>
      </c>
      <c r="D87" s="2" t="s">
        <v>20</v>
      </c>
      <c r="E87" s="2" t="s">
        <v>28</v>
      </c>
      <c r="F87" s="2" t="s">
        <v>18</v>
      </c>
      <c r="G87" s="2">
        <v>9</v>
      </c>
      <c r="H87" s="4">
        <v>70</v>
      </c>
      <c r="I87" s="4">
        <v>630</v>
      </c>
      <c r="J87" s="4">
        <v>342</v>
      </c>
      <c r="K87" s="4">
        <f t="shared" si="1"/>
        <v>288</v>
      </c>
      <c r="L87" s="5">
        <f>IFERROR(SalesData[[#This Row],[Profit]]/SalesData[[#This Row],[Sales]],"")</f>
        <v>0.45714285714285713</v>
      </c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x14ac:dyDescent="0.3">
      <c r="A88" s="2">
        <v>1085</v>
      </c>
      <c r="B88" s="3">
        <v>45785</v>
      </c>
      <c r="C88" s="2" t="s">
        <v>31</v>
      </c>
      <c r="D88" s="2" t="s">
        <v>12</v>
      </c>
      <c r="E88" s="2" t="s">
        <v>13</v>
      </c>
      <c r="F88" s="2" t="s">
        <v>14</v>
      </c>
      <c r="G88" s="2">
        <v>12</v>
      </c>
      <c r="H88" s="4">
        <v>260</v>
      </c>
      <c r="I88" s="4">
        <v>3120</v>
      </c>
      <c r="J88" s="4">
        <v>2040</v>
      </c>
      <c r="K88" s="4">
        <f t="shared" si="1"/>
        <v>1080</v>
      </c>
      <c r="L88" s="5">
        <f>IFERROR(SalesData[[#This Row],[Profit]]/SalesData[[#This Row],[Sales]],"")</f>
        <v>0.34615384615384615</v>
      </c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x14ac:dyDescent="0.3">
      <c r="A89" s="2">
        <v>1091</v>
      </c>
      <c r="B89" s="3">
        <v>45785</v>
      </c>
      <c r="C89" s="2" t="s">
        <v>31</v>
      </c>
      <c r="D89" s="2" t="s">
        <v>23</v>
      </c>
      <c r="E89" s="2" t="s">
        <v>29</v>
      </c>
      <c r="F89" s="2" t="s">
        <v>14</v>
      </c>
      <c r="G89" s="2">
        <v>5</v>
      </c>
      <c r="H89" s="4">
        <v>520</v>
      </c>
      <c r="I89" s="4">
        <v>2600</v>
      </c>
      <c r="J89" s="4">
        <v>1700</v>
      </c>
      <c r="K89" s="4">
        <f t="shared" si="1"/>
        <v>900</v>
      </c>
      <c r="L89" s="5">
        <f>IFERROR(SalesData[[#This Row],[Profit]]/SalesData[[#This Row],[Sales]],"")</f>
        <v>0.34615384615384615</v>
      </c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x14ac:dyDescent="0.3">
      <c r="A90" s="2">
        <v>1095</v>
      </c>
      <c r="B90" s="3">
        <v>45786</v>
      </c>
      <c r="C90" s="2" t="s">
        <v>31</v>
      </c>
      <c r="D90" s="2" t="s">
        <v>16</v>
      </c>
      <c r="E90" s="2" t="s">
        <v>34</v>
      </c>
      <c r="F90" s="2" t="s">
        <v>25</v>
      </c>
      <c r="G90" s="2">
        <v>11</v>
      </c>
      <c r="H90" s="4">
        <v>45</v>
      </c>
      <c r="I90" s="4">
        <v>495</v>
      </c>
      <c r="J90" s="4">
        <v>242</v>
      </c>
      <c r="K90" s="4">
        <f t="shared" si="1"/>
        <v>253</v>
      </c>
      <c r="L90" s="5">
        <f>IFERROR(SalesData[[#This Row],[Profit]]/SalesData[[#This Row],[Sales]],"")</f>
        <v>0.51111111111111107</v>
      </c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x14ac:dyDescent="0.3">
      <c r="A91" s="2">
        <v>1092</v>
      </c>
      <c r="B91" s="3">
        <v>45788</v>
      </c>
      <c r="C91" s="2" t="s">
        <v>22</v>
      </c>
      <c r="D91" s="2" t="s">
        <v>16</v>
      </c>
      <c r="E91" s="2" t="s">
        <v>13</v>
      </c>
      <c r="F91" s="2" t="s">
        <v>14</v>
      </c>
      <c r="G91" s="2">
        <v>8</v>
      </c>
      <c r="H91" s="4">
        <v>260</v>
      </c>
      <c r="I91" s="4">
        <v>2080</v>
      </c>
      <c r="J91" s="4">
        <v>1360</v>
      </c>
      <c r="K91" s="4">
        <f t="shared" si="1"/>
        <v>720</v>
      </c>
      <c r="L91" s="5">
        <f>IFERROR(SalesData[[#This Row],[Profit]]/SalesData[[#This Row],[Sales]],"")</f>
        <v>0.34615384615384615</v>
      </c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3">
      <c r="A92" s="2">
        <v>1096</v>
      </c>
      <c r="B92" s="3">
        <v>45789</v>
      </c>
      <c r="C92" s="2" t="s">
        <v>22</v>
      </c>
      <c r="D92" s="2" t="s">
        <v>32</v>
      </c>
      <c r="E92" s="2" t="s">
        <v>28</v>
      </c>
      <c r="F92" s="2" t="s">
        <v>18</v>
      </c>
      <c r="G92" s="2">
        <v>7</v>
      </c>
      <c r="H92" s="4">
        <v>70</v>
      </c>
      <c r="I92" s="4">
        <v>490</v>
      </c>
      <c r="J92" s="4">
        <v>266</v>
      </c>
      <c r="K92" s="4">
        <f t="shared" si="1"/>
        <v>224</v>
      </c>
      <c r="L92" s="5">
        <f>IFERROR(SalesData[[#This Row],[Profit]]/SalesData[[#This Row],[Sales]],"")</f>
        <v>0.45714285714285713</v>
      </c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x14ac:dyDescent="0.3">
      <c r="A93" s="2">
        <v>1089</v>
      </c>
      <c r="B93" s="3">
        <v>45790</v>
      </c>
      <c r="C93" s="2" t="s">
        <v>31</v>
      </c>
      <c r="D93" s="2" t="s">
        <v>32</v>
      </c>
      <c r="E93" s="2" t="s">
        <v>34</v>
      </c>
      <c r="F93" s="2" t="s">
        <v>25</v>
      </c>
      <c r="G93" s="2">
        <v>3</v>
      </c>
      <c r="H93" s="4">
        <v>45</v>
      </c>
      <c r="I93" s="4">
        <v>135</v>
      </c>
      <c r="J93" s="4">
        <v>66</v>
      </c>
      <c r="K93" s="4">
        <f t="shared" si="1"/>
        <v>69</v>
      </c>
      <c r="L93" s="5">
        <f>IFERROR(SalesData[[#This Row],[Profit]]/SalesData[[#This Row],[Sales]],"")</f>
        <v>0.51111111111111107</v>
      </c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x14ac:dyDescent="0.3">
      <c r="A94" s="2">
        <v>1083</v>
      </c>
      <c r="B94" s="3">
        <v>45791</v>
      </c>
      <c r="C94" s="2" t="s">
        <v>11</v>
      </c>
      <c r="D94" s="2" t="s">
        <v>16</v>
      </c>
      <c r="E94" s="2" t="s">
        <v>24</v>
      </c>
      <c r="F94" s="2" t="s">
        <v>25</v>
      </c>
      <c r="G94" s="2">
        <v>4</v>
      </c>
      <c r="H94" s="4">
        <v>95</v>
      </c>
      <c r="I94" s="4">
        <v>380</v>
      </c>
      <c r="J94" s="4">
        <v>200</v>
      </c>
      <c r="K94" s="4">
        <f t="shared" si="1"/>
        <v>180</v>
      </c>
      <c r="L94" s="5">
        <f>IFERROR(SalesData[[#This Row],[Profit]]/SalesData[[#This Row],[Sales]],"")</f>
        <v>0.47368421052631576</v>
      </c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x14ac:dyDescent="0.3">
      <c r="A95" s="2">
        <v>1087</v>
      </c>
      <c r="B95" s="3">
        <v>45791</v>
      </c>
      <c r="C95" s="2" t="s">
        <v>31</v>
      </c>
      <c r="D95" s="2" t="s">
        <v>26</v>
      </c>
      <c r="E95" s="2" t="s">
        <v>34</v>
      </c>
      <c r="F95" s="2" t="s">
        <v>25</v>
      </c>
      <c r="G95" s="2">
        <v>4</v>
      </c>
      <c r="H95" s="4">
        <v>45</v>
      </c>
      <c r="I95" s="4">
        <v>180</v>
      </c>
      <c r="J95" s="4">
        <v>88</v>
      </c>
      <c r="K95" s="4">
        <f t="shared" si="1"/>
        <v>92</v>
      </c>
      <c r="L95" s="5">
        <f>IFERROR(SalesData[[#This Row],[Profit]]/SalesData[[#This Row],[Sales]],"")</f>
        <v>0.51111111111111107</v>
      </c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x14ac:dyDescent="0.3">
      <c r="A96" s="2">
        <v>1086</v>
      </c>
      <c r="B96" s="3">
        <v>45797</v>
      </c>
      <c r="C96" s="2" t="s">
        <v>11</v>
      </c>
      <c r="D96" s="2" t="s">
        <v>26</v>
      </c>
      <c r="E96" s="2" t="s">
        <v>24</v>
      </c>
      <c r="F96" s="2" t="s">
        <v>25</v>
      </c>
      <c r="G96" s="2">
        <v>8</v>
      </c>
      <c r="H96" s="4">
        <v>95</v>
      </c>
      <c r="I96" s="4">
        <v>760</v>
      </c>
      <c r="J96" s="4">
        <v>400</v>
      </c>
      <c r="K96" s="4">
        <f t="shared" si="1"/>
        <v>360</v>
      </c>
      <c r="L96" s="5">
        <f>IFERROR(SalesData[[#This Row],[Profit]]/SalesData[[#This Row],[Sales]],"")</f>
        <v>0.47368421052631576</v>
      </c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x14ac:dyDescent="0.3">
      <c r="A97" s="2">
        <v>1093</v>
      </c>
      <c r="B97" s="3">
        <v>45798</v>
      </c>
      <c r="C97" s="2" t="s">
        <v>15</v>
      </c>
      <c r="D97" s="2" t="s">
        <v>23</v>
      </c>
      <c r="E97" s="2" t="s">
        <v>29</v>
      </c>
      <c r="F97" s="2" t="s">
        <v>14</v>
      </c>
      <c r="G97" s="2">
        <v>7</v>
      </c>
      <c r="H97" s="4">
        <v>520</v>
      </c>
      <c r="I97" s="4">
        <v>3640</v>
      </c>
      <c r="J97" s="4">
        <v>2380</v>
      </c>
      <c r="K97" s="4">
        <f t="shared" si="1"/>
        <v>1260</v>
      </c>
      <c r="L97" s="5">
        <f>IFERROR(SalesData[[#This Row],[Profit]]/SalesData[[#This Row],[Sales]],"")</f>
        <v>0.34615384615384615</v>
      </c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x14ac:dyDescent="0.3">
      <c r="A98" s="2">
        <v>1099</v>
      </c>
      <c r="B98" s="3">
        <v>45799</v>
      </c>
      <c r="C98" s="2" t="s">
        <v>11</v>
      </c>
      <c r="D98" s="2" t="s">
        <v>12</v>
      </c>
      <c r="E98" s="2" t="s">
        <v>24</v>
      </c>
      <c r="F98" s="2" t="s">
        <v>25</v>
      </c>
      <c r="G98" s="2">
        <v>10</v>
      </c>
      <c r="H98" s="4">
        <v>95</v>
      </c>
      <c r="I98" s="4">
        <v>950</v>
      </c>
      <c r="J98" s="4">
        <v>500</v>
      </c>
      <c r="K98" s="4">
        <f t="shared" si="1"/>
        <v>450</v>
      </c>
      <c r="L98" s="5">
        <f>IFERROR(SalesData[[#This Row],[Profit]]/SalesData[[#This Row],[Sales]],"")</f>
        <v>0.47368421052631576</v>
      </c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x14ac:dyDescent="0.3">
      <c r="A99" s="2">
        <v>1100</v>
      </c>
      <c r="B99" s="3">
        <v>45799</v>
      </c>
      <c r="C99" s="2" t="s">
        <v>22</v>
      </c>
      <c r="D99" s="2" t="s">
        <v>20</v>
      </c>
      <c r="E99" s="2" t="s">
        <v>27</v>
      </c>
      <c r="F99" s="2" t="s">
        <v>18</v>
      </c>
      <c r="G99" s="2">
        <v>3</v>
      </c>
      <c r="H99" s="4">
        <v>180</v>
      </c>
      <c r="I99" s="4">
        <v>540</v>
      </c>
      <c r="J99" s="4">
        <v>315</v>
      </c>
      <c r="K99" s="4">
        <f t="shared" si="1"/>
        <v>225</v>
      </c>
      <c r="L99" s="5">
        <f>IFERROR(SalesData[[#This Row],[Profit]]/SalesData[[#This Row],[Sales]],"")</f>
        <v>0.41666666666666669</v>
      </c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x14ac:dyDescent="0.3">
      <c r="A100" s="2">
        <v>1084</v>
      </c>
      <c r="B100" s="3">
        <v>45803</v>
      </c>
      <c r="C100" s="2" t="s">
        <v>31</v>
      </c>
      <c r="D100" s="2" t="s">
        <v>12</v>
      </c>
      <c r="E100" s="2" t="s">
        <v>29</v>
      </c>
      <c r="F100" s="2" t="s">
        <v>14</v>
      </c>
      <c r="G100" s="2">
        <v>7</v>
      </c>
      <c r="H100" s="4">
        <v>520</v>
      </c>
      <c r="I100" s="4">
        <v>3640</v>
      </c>
      <c r="J100" s="4">
        <v>2380</v>
      </c>
      <c r="K100" s="4">
        <f t="shared" si="1"/>
        <v>1260</v>
      </c>
      <c r="L100" s="5">
        <f>IFERROR(SalesData[[#This Row],[Profit]]/SalesData[[#This Row],[Sales]],"")</f>
        <v>0.34615384615384615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x14ac:dyDescent="0.3">
      <c r="A101" s="2">
        <v>1088</v>
      </c>
      <c r="B101" s="3">
        <v>45803</v>
      </c>
      <c r="C101" s="2" t="s">
        <v>11</v>
      </c>
      <c r="D101" s="2" t="s">
        <v>12</v>
      </c>
      <c r="E101" s="2" t="s">
        <v>17</v>
      </c>
      <c r="F101" s="2" t="s">
        <v>18</v>
      </c>
      <c r="G101" s="2">
        <v>8</v>
      </c>
      <c r="H101" s="4">
        <v>330</v>
      </c>
      <c r="I101" s="4">
        <v>2640</v>
      </c>
      <c r="J101" s="4">
        <v>1840</v>
      </c>
      <c r="K101" s="4">
        <f t="shared" si="1"/>
        <v>800</v>
      </c>
      <c r="L101" s="5">
        <f>IFERROR(SalesData[[#This Row],[Profit]]/SalesData[[#This Row],[Sales]],"")</f>
        <v>0.30303030303030304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x14ac:dyDescent="0.3">
      <c r="A102" s="2">
        <v>1090</v>
      </c>
      <c r="B102" s="3">
        <v>45804</v>
      </c>
      <c r="C102" s="2" t="s">
        <v>15</v>
      </c>
      <c r="D102" s="2" t="s">
        <v>12</v>
      </c>
      <c r="E102" s="2" t="s">
        <v>13</v>
      </c>
      <c r="F102" s="2" t="s">
        <v>14</v>
      </c>
      <c r="G102" s="2">
        <v>5</v>
      </c>
      <c r="H102" s="4">
        <v>260</v>
      </c>
      <c r="I102" s="4">
        <v>1300</v>
      </c>
      <c r="J102" s="4">
        <v>850</v>
      </c>
      <c r="K102" s="4">
        <f t="shared" si="1"/>
        <v>450</v>
      </c>
      <c r="L102" s="5">
        <f>IFERROR(SalesData[[#This Row],[Profit]]/SalesData[[#This Row],[Sales]],"")</f>
        <v>0.34615384615384615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x14ac:dyDescent="0.3">
      <c r="A103" s="2">
        <v>1111</v>
      </c>
      <c r="B103" s="3">
        <v>45810</v>
      </c>
      <c r="C103" s="2" t="s">
        <v>11</v>
      </c>
      <c r="D103" s="2" t="s">
        <v>32</v>
      </c>
      <c r="E103" s="2" t="s">
        <v>34</v>
      </c>
      <c r="F103" s="2" t="s">
        <v>25</v>
      </c>
      <c r="G103" s="2">
        <v>2</v>
      </c>
      <c r="H103" s="4">
        <v>45</v>
      </c>
      <c r="I103" s="4">
        <v>90</v>
      </c>
      <c r="J103" s="4">
        <v>44</v>
      </c>
      <c r="K103" s="4">
        <f t="shared" si="1"/>
        <v>46</v>
      </c>
      <c r="L103" s="5">
        <f>IFERROR(SalesData[[#This Row],[Profit]]/SalesData[[#This Row],[Sales]],"")</f>
        <v>0.51111111111111107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x14ac:dyDescent="0.3">
      <c r="A104" s="2">
        <v>1114</v>
      </c>
      <c r="B104" s="3">
        <v>45813</v>
      </c>
      <c r="C104" s="2" t="s">
        <v>31</v>
      </c>
      <c r="D104" s="2" t="s">
        <v>16</v>
      </c>
      <c r="E104" s="2" t="s">
        <v>27</v>
      </c>
      <c r="F104" s="2" t="s">
        <v>18</v>
      </c>
      <c r="G104" s="2">
        <v>5</v>
      </c>
      <c r="H104" s="4">
        <v>180</v>
      </c>
      <c r="I104" s="10"/>
      <c r="J104" s="4">
        <v>525</v>
      </c>
      <c r="K104" s="4" t="str">
        <f t="shared" si="1"/>
        <v/>
      </c>
      <c r="L104" s="5" t="str">
        <f>IFERROR(SalesData[[#This Row],[Profit]]/SalesData[[#This Row],[Sales]],"")</f>
        <v/>
      </c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x14ac:dyDescent="0.3">
      <c r="A105" s="2">
        <v>1115</v>
      </c>
      <c r="B105" s="3">
        <v>45814</v>
      </c>
      <c r="C105" s="2" t="s">
        <v>15</v>
      </c>
      <c r="D105" s="2" t="s">
        <v>16</v>
      </c>
      <c r="E105" s="2" t="s">
        <v>27</v>
      </c>
      <c r="F105" s="2" t="s">
        <v>18</v>
      </c>
      <c r="G105" s="2">
        <v>5</v>
      </c>
      <c r="H105" s="4">
        <v>180</v>
      </c>
      <c r="I105" s="4">
        <v>900</v>
      </c>
      <c r="J105" s="4">
        <v>525</v>
      </c>
      <c r="K105" s="4">
        <f t="shared" si="1"/>
        <v>375</v>
      </c>
      <c r="L105" s="5">
        <f>IFERROR(SalesData[[#This Row],[Profit]]/SalesData[[#This Row],[Sales]],"")</f>
        <v>0.41666666666666669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x14ac:dyDescent="0.3">
      <c r="A106" s="2">
        <v>1119</v>
      </c>
      <c r="B106" s="3">
        <v>45817</v>
      </c>
      <c r="C106" s="2" t="s">
        <v>11</v>
      </c>
      <c r="D106" s="2" t="s">
        <v>23</v>
      </c>
      <c r="E106" s="2" t="s">
        <v>19</v>
      </c>
      <c r="F106" s="2" t="s">
        <v>14</v>
      </c>
      <c r="G106" s="2">
        <v>7</v>
      </c>
      <c r="H106" s="4">
        <v>40</v>
      </c>
      <c r="I106" s="4">
        <v>280</v>
      </c>
      <c r="J106" s="4">
        <v>126</v>
      </c>
      <c r="K106" s="4">
        <f t="shared" si="1"/>
        <v>154</v>
      </c>
      <c r="L106" s="5">
        <f>IFERROR(SalesData[[#This Row],[Profit]]/SalesData[[#This Row],[Sales]],"")</f>
        <v>0.55000000000000004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x14ac:dyDescent="0.3">
      <c r="A107" s="2">
        <v>1102</v>
      </c>
      <c r="B107" s="3">
        <v>45818</v>
      </c>
      <c r="C107" s="2" t="s">
        <v>15</v>
      </c>
      <c r="D107" s="2" t="s">
        <v>12</v>
      </c>
      <c r="E107" s="2" t="s">
        <v>29</v>
      </c>
      <c r="F107" s="2" t="s">
        <v>14</v>
      </c>
      <c r="G107" s="2">
        <v>11</v>
      </c>
      <c r="H107" s="4">
        <v>520</v>
      </c>
      <c r="I107" s="4">
        <v>5720</v>
      </c>
      <c r="J107" s="4">
        <v>3740</v>
      </c>
      <c r="K107" s="4">
        <f t="shared" si="1"/>
        <v>1980</v>
      </c>
      <c r="L107" s="5">
        <f>IFERROR(SalesData[[#This Row],[Profit]]/SalesData[[#This Row],[Sales]],"")</f>
        <v>0.34615384615384615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x14ac:dyDescent="0.3">
      <c r="A108" s="2">
        <v>1110</v>
      </c>
      <c r="B108" s="3">
        <v>45818</v>
      </c>
      <c r="C108" s="2" t="s">
        <v>11</v>
      </c>
      <c r="D108" s="2" t="s">
        <v>26</v>
      </c>
      <c r="E108" s="2" t="s">
        <v>13</v>
      </c>
      <c r="F108" s="2" t="s">
        <v>14</v>
      </c>
      <c r="G108" s="2">
        <v>12</v>
      </c>
      <c r="H108" s="4">
        <v>260</v>
      </c>
      <c r="I108" s="4">
        <v>3120</v>
      </c>
      <c r="J108" s="4">
        <v>2040</v>
      </c>
      <c r="K108" s="4">
        <f t="shared" si="1"/>
        <v>1080</v>
      </c>
      <c r="L108" s="5">
        <f>IFERROR(SalesData[[#This Row],[Profit]]/SalesData[[#This Row],[Sales]],"")</f>
        <v>0.34615384615384615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x14ac:dyDescent="0.3">
      <c r="A109" s="2">
        <v>1104</v>
      </c>
      <c r="B109" s="3">
        <v>45821</v>
      </c>
      <c r="C109" s="2" t="s">
        <v>11</v>
      </c>
      <c r="D109" s="2" t="s">
        <v>20</v>
      </c>
      <c r="E109" s="2" t="s">
        <v>27</v>
      </c>
      <c r="F109" s="2" t="s">
        <v>18</v>
      </c>
      <c r="G109" s="2">
        <v>12</v>
      </c>
      <c r="H109" s="4">
        <v>180</v>
      </c>
      <c r="I109" s="4">
        <v>2160</v>
      </c>
      <c r="J109" s="4">
        <v>1260</v>
      </c>
      <c r="K109" s="4">
        <f t="shared" si="1"/>
        <v>900</v>
      </c>
      <c r="L109" s="5">
        <f>IFERROR(SalesData[[#This Row],[Profit]]/SalesData[[#This Row],[Sales]],"")</f>
        <v>0.41666666666666669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x14ac:dyDescent="0.3">
      <c r="A110" s="2">
        <v>1105</v>
      </c>
      <c r="B110" s="3">
        <v>45821</v>
      </c>
      <c r="C110" s="2" t="s">
        <v>31</v>
      </c>
      <c r="D110" s="2" t="s">
        <v>12</v>
      </c>
      <c r="E110" s="2" t="s">
        <v>28</v>
      </c>
      <c r="F110" s="2" t="s">
        <v>18</v>
      </c>
      <c r="G110" s="2">
        <v>5</v>
      </c>
      <c r="H110" s="4">
        <v>70</v>
      </c>
      <c r="I110" s="4">
        <v>350</v>
      </c>
      <c r="J110" s="4">
        <v>190</v>
      </c>
      <c r="K110" s="4">
        <f t="shared" si="1"/>
        <v>160</v>
      </c>
      <c r="L110" s="5">
        <f>IFERROR(SalesData[[#This Row],[Profit]]/SalesData[[#This Row],[Sales]],"")</f>
        <v>0.45714285714285713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x14ac:dyDescent="0.3">
      <c r="A111" s="2">
        <v>1106</v>
      </c>
      <c r="B111" s="3">
        <v>45822</v>
      </c>
      <c r="C111" s="2" t="s">
        <v>22</v>
      </c>
      <c r="D111" s="2" t="s">
        <v>32</v>
      </c>
      <c r="E111" s="2" t="s">
        <v>29</v>
      </c>
      <c r="F111" s="2" t="s">
        <v>14</v>
      </c>
      <c r="G111" s="2">
        <v>5</v>
      </c>
      <c r="H111" s="4">
        <v>520</v>
      </c>
      <c r="I111" s="4">
        <v>2600</v>
      </c>
      <c r="J111" s="4">
        <v>1700</v>
      </c>
      <c r="K111" s="4">
        <f t="shared" si="1"/>
        <v>900</v>
      </c>
      <c r="L111" s="5">
        <f>IFERROR(SalesData[[#This Row],[Profit]]/SalesData[[#This Row],[Sales]],"")</f>
        <v>0.34615384615384615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x14ac:dyDescent="0.3">
      <c r="A112" s="2">
        <v>1118</v>
      </c>
      <c r="B112" s="3">
        <v>45822</v>
      </c>
      <c r="C112" s="2" t="s">
        <v>15</v>
      </c>
      <c r="D112" s="2" t="s">
        <v>26</v>
      </c>
      <c r="E112" s="2" t="s">
        <v>28</v>
      </c>
      <c r="F112" s="2" t="s">
        <v>18</v>
      </c>
      <c r="G112" s="2">
        <v>8</v>
      </c>
      <c r="H112" s="4">
        <v>70</v>
      </c>
      <c r="I112" s="4">
        <v>560</v>
      </c>
      <c r="J112" s="4">
        <v>304</v>
      </c>
      <c r="K112" s="4">
        <f t="shared" si="1"/>
        <v>256</v>
      </c>
      <c r="L112" s="5">
        <f>IFERROR(SalesData[[#This Row],[Profit]]/SalesData[[#This Row],[Sales]],"")</f>
        <v>0.45714285714285713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x14ac:dyDescent="0.3">
      <c r="A113" s="2">
        <v>1112</v>
      </c>
      <c r="B113" s="3">
        <v>45823</v>
      </c>
      <c r="C113" s="2" t="s">
        <v>15</v>
      </c>
      <c r="D113" s="2" t="s">
        <v>23</v>
      </c>
      <c r="E113" s="2" t="s">
        <v>28</v>
      </c>
      <c r="F113" s="2" t="s">
        <v>18</v>
      </c>
      <c r="G113" s="2">
        <v>2</v>
      </c>
      <c r="H113" s="4">
        <v>70</v>
      </c>
      <c r="I113" s="4">
        <v>140</v>
      </c>
      <c r="J113" s="4">
        <v>76</v>
      </c>
      <c r="K113" s="4">
        <f t="shared" si="1"/>
        <v>64</v>
      </c>
      <c r="L113" s="5">
        <f>IFERROR(SalesData[[#This Row],[Profit]]/SalesData[[#This Row],[Sales]],"")</f>
        <v>0.45714285714285713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x14ac:dyDescent="0.3">
      <c r="A114" s="2">
        <v>1120</v>
      </c>
      <c r="B114" s="3">
        <v>45824</v>
      </c>
      <c r="C114" s="2" t="s">
        <v>11</v>
      </c>
      <c r="D114" s="2" t="s">
        <v>12</v>
      </c>
      <c r="E114" s="2" t="s">
        <v>29</v>
      </c>
      <c r="F114" s="2" t="s">
        <v>14</v>
      </c>
      <c r="G114" s="2">
        <v>11</v>
      </c>
      <c r="H114" s="4">
        <v>520</v>
      </c>
      <c r="I114" s="4">
        <v>5720</v>
      </c>
      <c r="J114" s="4">
        <v>3740</v>
      </c>
      <c r="K114" s="4">
        <f t="shared" si="1"/>
        <v>1980</v>
      </c>
      <c r="L114" s="5">
        <f>IFERROR(SalesData[[#This Row],[Profit]]/SalesData[[#This Row],[Sales]],"")</f>
        <v>0.34615384615384615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x14ac:dyDescent="0.3">
      <c r="A115" s="2">
        <v>1103</v>
      </c>
      <c r="B115" s="3">
        <v>45826</v>
      </c>
      <c r="C115" s="2" t="s">
        <v>11</v>
      </c>
      <c r="D115" s="2" t="s">
        <v>26</v>
      </c>
      <c r="E115" s="2" t="s">
        <v>27</v>
      </c>
      <c r="F115" s="2" t="s">
        <v>18</v>
      </c>
      <c r="G115" s="2">
        <v>6</v>
      </c>
      <c r="H115" s="4">
        <v>180</v>
      </c>
      <c r="I115" s="4">
        <v>1080</v>
      </c>
      <c r="J115" s="4">
        <v>630</v>
      </c>
      <c r="K115" s="4">
        <f t="shared" si="1"/>
        <v>450</v>
      </c>
      <c r="L115" s="5">
        <f>IFERROR(SalesData[[#This Row],[Profit]]/SalesData[[#This Row],[Sales]],"")</f>
        <v>0.41666666666666669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x14ac:dyDescent="0.3">
      <c r="A116" s="2">
        <v>1109</v>
      </c>
      <c r="B116" s="3">
        <v>45829</v>
      </c>
      <c r="C116" s="2" t="s">
        <v>22</v>
      </c>
      <c r="D116" s="2" t="s">
        <v>16</v>
      </c>
      <c r="E116" s="2" t="s">
        <v>24</v>
      </c>
      <c r="F116" s="2" t="s">
        <v>25</v>
      </c>
      <c r="G116" s="2">
        <v>12</v>
      </c>
      <c r="H116" s="4">
        <v>95</v>
      </c>
      <c r="I116" s="4">
        <v>1140</v>
      </c>
      <c r="J116" s="4">
        <v>600</v>
      </c>
      <c r="K116" s="4">
        <f t="shared" si="1"/>
        <v>540</v>
      </c>
      <c r="L116" s="5">
        <f>IFERROR(SalesData[[#This Row],[Profit]]/SalesData[[#This Row],[Sales]],"")</f>
        <v>0.47368421052631576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x14ac:dyDescent="0.3">
      <c r="A117" s="2">
        <v>1107</v>
      </c>
      <c r="B117" s="3">
        <v>45830</v>
      </c>
      <c r="C117" s="2" t="s">
        <v>11</v>
      </c>
      <c r="D117" s="2" t="s">
        <v>20</v>
      </c>
      <c r="E117" s="2" t="s">
        <v>19</v>
      </c>
      <c r="F117" s="2" t="s">
        <v>14</v>
      </c>
      <c r="G117" s="2">
        <v>7</v>
      </c>
      <c r="H117" s="4">
        <v>40</v>
      </c>
      <c r="I117" s="4">
        <v>280</v>
      </c>
      <c r="J117" s="4">
        <v>126</v>
      </c>
      <c r="K117" s="4">
        <f t="shared" si="1"/>
        <v>154</v>
      </c>
      <c r="L117" s="5">
        <f>IFERROR(SalesData[[#This Row],[Profit]]/SalesData[[#This Row],[Sales]],"")</f>
        <v>0.55000000000000004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x14ac:dyDescent="0.3">
      <c r="A118" s="2">
        <v>1108</v>
      </c>
      <c r="B118" s="3">
        <v>45830</v>
      </c>
      <c r="C118" s="2" t="s">
        <v>31</v>
      </c>
      <c r="D118" s="2" t="s">
        <v>12</v>
      </c>
      <c r="E118" s="2" t="s">
        <v>19</v>
      </c>
      <c r="F118" s="2" t="s">
        <v>14</v>
      </c>
      <c r="G118" s="2">
        <v>3</v>
      </c>
      <c r="H118" s="4">
        <v>40</v>
      </c>
      <c r="I118" s="4">
        <v>120</v>
      </c>
      <c r="J118" s="4">
        <v>54</v>
      </c>
      <c r="K118" s="4">
        <f t="shared" si="1"/>
        <v>66</v>
      </c>
      <c r="L118" s="5">
        <f>IFERROR(SalesData[[#This Row],[Profit]]/SalesData[[#This Row],[Sales]],"")</f>
        <v>0.55000000000000004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x14ac:dyDescent="0.3">
      <c r="A119" s="2">
        <v>1117</v>
      </c>
      <c r="B119" s="3">
        <v>45830</v>
      </c>
      <c r="C119" s="2" t="s">
        <v>22</v>
      </c>
      <c r="D119" s="2" t="s">
        <v>32</v>
      </c>
      <c r="E119" s="2" t="s">
        <v>34</v>
      </c>
      <c r="F119" s="2" t="s">
        <v>25</v>
      </c>
      <c r="G119" s="2">
        <v>9</v>
      </c>
      <c r="H119" s="4">
        <v>45</v>
      </c>
      <c r="I119" s="4">
        <v>405</v>
      </c>
      <c r="J119" s="4">
        <v>198</v>
      </c>
      <c r="K119" s="4">
        <f t="shared" si="1"/>
        <v>207</v>
      </c>
      <c r="L119" s="5">
        <f>IFERROR(SalesData[[#This Row],[Profit]]/SalesData[[#This Row],[Sales]],"")</f>
        <v>0.51111111111111107</v>
      </c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x14ac:dyDescent="0.3">
      <c r="A120" s="2">
        <v>1113</v>
      </c>
      <c r="B120" s="3">
        <v>45831</v>
      </c>
      <c r="C120" s="2" t="s">
        <v>15</v>
      </c>
      <c r="D120" s="2" t="s">
        <v>32</v>
      </c>
      <c r="E120" s="2" t="s">
        <v>28</v>
      </c>
      <c r="F120" s="2" t="s">
        <v>18</v>
      </c>
      <c r="G120" s="2">
        <v>4</v>
      </c>
      <c r="H120" s="4">
        <v>70</v>
      </c>
      <c r="I120" s="4">
        <v>280</v>
      </c>
      <c r="J120" s="4">
        <v>152</v>
      </c>
      <c r="K120" s="4">
        <f t="shared" si="1"/>
        <v>128</v>
      </c>
      <c r="L120" s="5">
        <f>IFERROR(SalesData[[#This Row],[Profit]]/SalesData[[#This Row],[Sales]],"")</f>
        <v>0.45714285714285713</v>
      </c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x14ac:dyDescent="0.3">
      <c r="A121" s="2">
        <v>1101</v>
      </c>
      <c r="B121" s="3">
        <v>45836</v>
      </c>
      <c r="C121" s="2" t="s">
        <v>31</v>
      </c>
      <c r="D121" s="2" t="s">
        <v>23</v>
      </c>
      <c r="E121" s="2" t="s">
        <v>17</v>
      </c>
      <c r="F121" s="2" t="s">
        <v>18</v>
      </c>
      <c r="G121" s="2">
        <v>12</v>
      </c>
      <c r="H121" s="4">
        <v>330</v>
      </c>
      <c r="I121" s="4">
        <v>3960</v>
      </c>
      <c r="J121" s="4">
        <v>2760</v>
      </c>
      <c r="K121" s="4">
        <f t="shared" si="1"/>
        <v>1200</v>
      </c>
      <c r="L121" s="5">
        <f>IFERROR(SalesData[[#This Row],[Profit]]/SalesData[[#This Row],[Sales]],"")</f>
        <v>0.30303030303030304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x14ac:dyDescent="0.3">
      <c r="A122" s="2">
        <v>1116</v>
      </c>
      <c r="B122" s="3">
        <v>45836</v>
      </c>
      <c r="C122" s="2" t="s">
        <v>31</v>
      </c>
      <c r="D122" s="2" t="s">
        <v>32</v>
      </c>
      <c r="E122" s="2" t="s">
        <v>24</v>
      </c>
      <c r="F122" s="2" t="s">
        <v>25</v>
      </c>
      <c r="G122" s="2">
        <v>5</v>
      </c>
      <c r="H122" s="4">
        <v>95</v>
      </c>
      <c r="I122" s="4">
        <v>475</v>
      </c>
      <c r="J122" s="4">
        <v>250</v>
      </c>
      <c r="K122" s="4">
        <f t="shared" si="1"/>
        <v>225</v>
      </c>
      <c r="L122" s="5">
        <f>IFERROR(SalesData[[#This Row],[Profit]]/SalesData[[#This Row],[Sales]],"")</f>
        <v>0.47368421052631576</v>
      </c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x14ac:dyDescent="0.3">
      <c r="A123" s="2">
        <v>1127</v>
      </c>
      <c r="B123" s="3">
        <v>45839</v>
      </c>
      <c r="C123" s="2" t="s">
        <v>36</v>
      </c>
      <c r="D123" s="2" t="s">
        <v>12</v>
      </c>
      <c r="E123" s="2" t="s">
        <v>27</v>
      </c>
      <c r="F123" s="2" t="s">
        <v>18</v>
      </c>
      <c r="G123" s="2">
        <v>9</v>
      </c>
      <c r="H123" s="4">
        <v>180</v>
      </c>
      <c r="I123" s="4">
        <v>1620</v>
      </c>
      <c r="J123" s="4">
        <v>945</v>
      </c>
      <c r="K123" s="4">
        <f t="shared" si="1"/>
        <v>675</v>
      </c>
      <c r="L123" s="5">
        <f>IFERROR(SalesData[[#This Row],[Profit]]/SalesData[[#This Row],[Sales]],"")</f>
        <v>0.41666666666666669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x14ac:dyDescent="0.3">
      <c r="A124" s="2">
        <v>1137</v>
      </c>
      <c r="B124" s="3">
        <v>45840</v>
      </c>
      <c r="C124" s="2" t="s">
        <v>22</v>
      </c>
      <c r="D124" s="2" t="s">
        <v>26</v>
      </c>
      <c r="E124" s="2" t="s">
        <v>21</v>
      </c>
      <c r="F124" s="2" t="s">
        <v>18</v>
      </c>
      <c r="G124" s="2">
        <v>10</v>
      </c>
      <c r="H124" s="4">
        <v>1200</v>
      </c>
      <c r="I124" s="4">
        <v>12000</v>
      </c>
      <c r="J124" s="4">
        <v>8800</v>
      </c>
      <c r="K124" s="4">
        <f t="shared" si="1"/>
        <v>3200</v>
      </c>
      <c r="L124" s="5">
        <f>IFERROR(SalesData[[#This Row],[Profit]]/SalesData[[#This Row],[Sales]],"")</f>
        <v>0.26666666666666666</v>
      </c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x14ac:dyDescent="0.3">
      <c r="A125" s="2">
        <v>1138</v>
      </c>
      <c r="B125" s="3">
        <v>45840</v>
      </c>
      <c r="C125" s="2" t="s">
        <v>31</v>
      </c>
      <c r="D125" s="2" t="s">
        <v>26</v>
      </c>
      <c r="E125" s="2" t="s">
        <v>30</v>
      </c>
      <c r="F125" s="2" t="s">
        <v>25</v>
      </c>
      <c r="G125" s="2">
        <v>12</v>
      </c>
      <c r="H125" s="4">
        <v>25</v>
      </c>
      <c r="I125" s="4">
        <v>300</v>
      </c>
      <c r="J125" s="4">
        <v>144</v>
      </c>
      <c r="K125" s="4">
        <f t="shared" si="1"/>
        <v>156</v>
      </c>
      <c r="L125" s="5">
        <f>IFERROR(SalesData[[#This Row],[Profit]]/SalesData[[#This Row],[Sales]],"")</f>
        <v>0.52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3">
      <c r="A126" s="2">
        <v>1131</v>
      </c>
      <c r="B126" s="3">
        <v>45843</v>
      </c>
      <c r="C126" s="2" t="s">
        <v>31</v>
      </c>
      <c r="D126" s="2" t="s">
        <v>32</v>
      </c>
      <c r="E126" s="2" t="s">
        <v>34</v>
      </c>
      <c r="F126" s="2" t="s">
        <v>25</v>
      </c>
      <c r="G126" s="2">
        <v>9</v>
      </c>
      <c r="H126" s="4">
        <v>45</v>
      </c>
      <c r="I126" s="4">
        <v>405</v>
      </c>
      <c r="J126" s="4">
        <v>198</v>
      </c>
      <c r="K126" s="4">
        <f t="shared" si="1"/>
        <v>207</v>
      </c>
      <c r="L126" s="5">
        <f>IFERROR(SalesData[[#This Row],[Profit]]/SalesData[[#This Row],[Sales]],"")</f>
        <v>0.51111111111111107</v>
      </c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x14ac:dyDescent="0.3">
      <c r="A127" s="2">
        <v>1122</v>
      </c>
      <c r="B127" s="3">
        <v>45849</v>
      </c>
      <c r="C127" s="2" t="s">
        <v>31</v>
      </c>
      <c r="D127" s="2" t="s">
        <v>26</v>
      </c>
      <c r="E127" s="2" t="s">
        <v>29</v>
      </c>
      <c r="F127" s="2" t="s">
        <v>14</v>
      </c>
      <c r="G127" s="2">
        <v>8</v>
      </c>
      <c r="H127" s="4">
        <v>520</v>
      </c>
      <c r="I127" s="4">
        <v>4160</v>
      </c>
      <c r="J127" s="4">
        <v>2720</v>
      </c>
      <c r="K127" s="4">
        <f t="shared" si="1"/>
        <v>1440</v>
      </c>
      <c r="L127" s="5">
        <f>IFERROR(SalesData[[#This Row],[Profit]]/SalesData[[#This Row],[Sales]],"")</f>
        <v>0.34615384615384615</v>
      </c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x14ac:dyDescent="0.3">
      <c r="A128" s="2">
        <v>1135</v>
      </c>
      <c r="B128" s="3">
        <v>45849</v>
      </c>
      <c r="C128" s="2" t="s">
        <v>15</v>
      </c>
      <c r="D128" s="2" t="s">
        <v>12</v>
      </c>
      <c r="E128" s="2" t="s">
        <v>19</v>
      </c>
      <c r="F128" s="2" t="s">
        <v>14</v>
      </c>
      <c r="G128" s="2">
        <v>5</v>
      </c>
      <c r="H128" s="4">
        <v>40</v>
      </c>
      <c r="I128" s="4">
        <v>200</v>
      </c>
      <c r="J128" s="4">
        <v>90</v>
      </c>
      <c r="K128" s="4">
        <f t="shared" si="1"/>
        <v>110</v>
      </c>
      <c r="L128" s="5">
        <f>IFERROR(SalesData[[#This Row],[Profit]]/SalesData[[#This Row],[Sales]],"")</f>
        <v>0.55000000000000004</v>
      </c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3">
      <c r="A129" s="2">
        <v>1123</v>
      </c>
      <c r="B129" s="3">
        <v>45851</v>
      </c>
      <c r="C129" s="2" t="s">
        <v>11</v>
      </c>
      <c r="D129" s="2" t="s">
        <v>23</v>
      </c>
      <c r="E129" s="2" t="s">
        <v>34</v>
      </c>
      <c r="F129" s="2" t="s">
        <v>25</v>
      </c>
      <c r="G129" s="2">
        <v>5</v>
      </c>
      <c r="H129" s="4">
        <v>45</v>
      </c>
      <c r="I129" s="4">
        <v>225</v>
      </c>
      <c r="J129" s="4">
        <v>110</v>
      </c>
      <c r="K129" s="4">
        <f t="shared" si="1"/>
        <v>115</v>
      </c>
      <c r="L129" s="5">
        <f>IFERROR(SalesData[[#This Row],[Profit]]/SalesData[[#This Row],[Sales]],"")</f>
        <v>0.51111111111111107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3">
      <c r="A130" s="2">
        <v>1134</v>
      </c>
      <c r="B130" s="3">
        <v>45851</v>
      </c>
      <c r="C130" s="2" t="s">
        <v>22</v>
      </c>
      <c r="D130" s="2" t="s">
        <v>26</v>
      </c>
      <c r="E130" s="2" t="s">
        <v>21</v>
      </c>
      <c r="F130" s="2" t="s">
        <v>18</v>
      </c>
      <c r="G130" s="2">
        <v>6</v>
      </c>
      <c r="H130" s="4">
        <v>1200</v>
      </c>
      <c r="I130" s="4">
        <v>7200</v>
      </c>
      <c r="J130" s="4">
        <v>5280</v>
      </c>
      <c r="K130" s="4">
        <f t="shared" ref="K130:K193" si="2">IF(I130="","",I130-J130)</f>
        <v>1920</v>
      </c>
      <c r="L130" s="5">
        <f>IFERROR(SalesData[[#This Row],[Profit]]/SalesData[[#This Row],[Sales]],"")</f>
        <v>0.26666666666666666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x14ac:dyDescent="0.3">
      <c r="A131" s="2">
        <v>1124</v>
      </c>
      <c r="B131" s="3">
        <v>45852</v>
      </c>
      <c r="C131" s="2" t="s">
        <v>15</v>
      </c>
      <c r="D131" s="2" t="s">
        <v>12</v>
      </c>
      <c r="E131" s="2" t="s">
        <v>13</v>
      </c>
      <c r="F131" s="2" t="s">
        <v>14</v>
      </c>
      <c r="G131" s="2">
        <v>3</v>
      </c>
      <c r="H131" s="4">
        <v>260</v>
      </c>
      <c r="I131" s="4">
        <v>780</v>
      </c>
      <c r="J131" s="4">
        <v>510</v>
      </c>
      <c r="K131" s="4">
        <f t="shared" si="2"/>
        <v>270</v>
      </c>
      <c r="L131" s="5">
        <f>IFERROR(SalesData[[#This Row],[Profit]]/SalesData[[#This Row],[Sales]],"")</f>
        <v>0.34615384615384615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x14ac:dyDescent="0.3">
      <c r="A132" s="2">
        <v>1124</v>
      </c>
      <c r="B132" s="3">
        <v>45852</v>
      </c>
      <c r="C132" s="2" t="s">
        <v>15</v>
      </c>
      <c r="D132" s="2" t="s">
        <v>12</v>
      </c>
      <c r="E132" s="2" t="s">
        <v>13</v>
      </c>
      <c r="F132" s="2" t="s">
        <v>14</v>
      </c>
      <c r="G132" s="2">
        <v>3</v>
      </c>
      <c r="H132" s="4">
        <v>260</v>
      </c>
      <c r="I132" s="4">
        <v>780</v>
      </c>
      <c r="J132" s="4">
        <v>510</v>
      </c>
      <c r="K132" s="4">
        <f t="shared" si="2"/>
        <v>270</v>
      </c>
      <c r="L132" s="5">
        <f>IFERROR(SalesData[[#This Row],[Profit]]/SalesData[[#This Row],[Sales]],"")</f>
        <v>0.34615384615384615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x14ac:dyDescent="0.3">
      <c r="A133" s="2">
        <v>1125</v>
      </c>
      <c r="B133" s="3">
        <v>45852</v>
      </c>
      <c r="C133" s="2" t="s">
        <v>31</v>
      </c>
      <c r="D133" s="2" t="s">
        <v>26</v>
      </c>
      <c r="E133" s="2" t="s">
        <v>24</v>
      </c>
      <c r="F133" s="2" t="s">
        <v>25</v>
      </c>
      <c r="G133" s="2">
        <v>9</v>
      </c>
      <c r="H133" s="4">
        <v>95</v>
      </c>
      <c r="I133" s="4">
        <v>855</v>
      </c>
      <c r="J133" s="4">
        <v>450</v>
      </c>
      <c r="K133" s="4">
        <f t="shared" si="2"/>
        <v>405</v>
      </c>
      <c r="L133" s="5">
        <f>IFERROR(SalesData[[#This Row],[Profit]]/SalesData[[#This Row],[Sales]],"")</f>
        <v>0.47368421052631576</v>
      </c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x14ac:dyDescent="0.3">
      <c r="A134" s="2">
        <v>1129</v>
      </c>
      <c r="B134" s="3">
        <v>45852</v>
      </c>
      <c r="C134" s="2" t="s">
        <v>15</v>
      </c>
      <c r="D134" s="2" t="s">
        <v>16</v>
      </c>
      <c r="E134" s="2" t="s">
        <v>13</v>
      </c>
      <c r="F134" s="2" t="s">
        <v>14</v>
      </c>
      <c r="G134" s="2">
        <v>6</v>
      </c>
      <c r="H134" s="4">
        <v>260</v>
      </c>
      <c r="I134" s="4">
        <v>1560</v>
      </c>
      <c r="J134" s="4">
        <v>1020</v>
      </c>
      <c r="K134" s="4">
        <f t="shared" si="2"/>
        <v>540</v>
      </c>
      <c r="L134" s="5">
        <f>IFERROR(SalesData[[#This Row],[Profit]]/SalesData[[#This Row],[Sales]],"")</f>
        <v>0.34615384615384615</v>
      </c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x14ac:dyDescent="0.3">
      <c r="A135" s="2">
        <v>1128</v>
      </c>
      <c r="B135" s="3">
        <v>45856</v>
      </c>
      <c r="C135" s="2" t="s">
        <v>11</v>
      </c>
      <c r="D135" s="2" t="s">
        <v>32</v>
      </c>
      <c r="E135" s="2" t="s">
        <v>27</v>
      </c>
      <c r="F135" s="2" t="s">
        <v>18</v>
      </c>
      <c r="G135" s="2">
        <v>8</v>
      </c>
      <c r="H135" s="4">
        <v>180</v>
      </c>
      <c r="I135" s="4">
        <v>1440</v>
      </c>
      <c r="J135" s="4">
        <v>840</v>
      </c>
      <c r="K135" s="4">
        <f t="shared" si="2"/>
        <v>600</v>
      </c>
      <c r="L135" s="5">
        <f>IFERROR(SalesData[[#This Row],[Profit]]/SalesData[[#This Row],[Sales]],"")</f>
        <v>0.41666666666666669</v>
      </c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x14ac:dyDescent="0.3">
      <c r="A136" s="2">
        <v>1139</v>
      </c>
      <c r="B136" s="3">
        <v>45858</v>
      </c>
      <c r="C136" s="2" t="s">
        <v>11</v>
      </c>
      <c r="D136" s="2" t="s">
        <v>26</v>
      </c>
      <c r="E136" s="2" t="s">
        <v>13</v>
      </c>
      <c r="F136" s="2" t="s">
        <v>14</v>
      </c>
      <c r="G136" s="2">
        <v>2</v>
      </c>
      <c r="H136" s="4">
        <v>260</v>
      </c>
      <c r="I136" s="4">
        <v>520</v>
      </c>
      <c r="J136" s="4">
        <v>340</v>
      </c>
      <c r="K136" s="4">
        <f t="shared" si="2"/>
        <v>180</v>
      </c>
      <c r="L136" s="5">
        <f>IFERROR(SalesData[[#This Row],[Profit]]/SalesData[[#This Row],[Sales]],"")</f>
        <v>0.34615384615384615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x14ac:dyDescent="0.3">
      <c r="A137" s="2">
        <v>1130</v>
      </c>
      <c r="B137" s="3">
        <v>45860</v>
      </c>
      <c r="C137" s="2" t="s">
        <v>15</v>
      </c>
      <c r="D137" s="2" t="s">
        <v>23</v>
      </c>
      <c r="E137" s="2" t="s">
        <v>27</v>
      </c>
      <c r="F137" s="2" t="s">
        <v>18</v>
      </c>
      <c r="G137" s="2">
        <v>7</v>
      </c>
      <c r="H137" s="4">
        <v>180</v>
      </c>
      <c r="I137" s="4">
        <v>1260</v>
      </c>
      <c r="J137" s="4">
        <v>735</v>
      </c>
      <c r="K137" s="4">
        <f t="shared" si="2"/>
        <v>525</v>
      </c>
      <c r="L137" s="5">
        <f>IFERROR(SalesData[[#This Row],[Profit]]/SalesData[[#This Row],[Sales]],"")</f>
        <v>0.41666666666666669</v>
      </c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x14ac:dyDescent="0.3">
      <c r="A138" s="2">
        <v>1132</v>
      </c>
      <c r="B138" s="3">
        <v>45860</v>
      </c>
      <c r="C138" s="2" t="s">
        <v>31</v>
      </c>
      <c r="D138" s="2" t="s">
        <v>16</v>
      </c>
      <c r="E138" s="2" t="s">
        <v>28</v>
      </c>
      <c r="F138" s="2" t="s">
        <v>18</v>
      </c>
      <c r="G138" s="2">
        <v>8</v>
      </c>
      <c r="H138" s="4">
        <v>70</v>
      </c>
      <c r="I138" s="4">
        <v>560</v>
      </c>
      <c r="J138" s="4">
        <v>304</v>
      </c>
      <c r="K138" s="4">
        <f t="shared" si="2"/>
        <v>256</v>
      </c>
      <c r="L138" s="5">
        <f>IFERROR(SalesData[[#This Row],[Profit]]/SalesData[[#This Row],[Sales]],"")</f>
        <v>0.45714285714285713</v>
      </c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x14ac:dyDescent="0.3">
      <c r="A139" s="2">
        <v>1140</v>
      </c>
      <c r="B139" s="3">
        <v>45860</v>
      </c>
      <c r="C139" s="2" t="s">
        <v>31</v>
      </c>
      <c r="D139" s="2" t="s">
        <v>20</v>
      </c>
      <c r="E139" s="2" t="s">
        <v>34</v>
      </c>
      <c r="F139" s="2" t="s">
        <v>25</v>
      </c>
      <c r="G139" s="2">
        <v>9</v>
      </c>
      <c r="H139" s="4">
        <v>45</v>
      </c>
      <c r="I139" s="4">
        <v>405</v>
      </c>
      <c r="J139" s="4">
        <v>198</v>
      </c>
      <c r="K139" s="4">
        <f t="shared" si="2"/>
        <v>207</v>
      </c>
      <c r="L139" s="5">
        <f>IFERROR(SalesData[[#This Row],[Profit]]/SalesData[[#This Row],[Sales]],"")</f>
        <v>0.51111111111111107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x14ac:dyDescent="0.3">
      <c r="A140" s="2">
        <v>1121</v>
      </c>
      <c r="B140" s="3">
        <v>45861</v>
      </c>
      <c r="C140" s="2" t="s">
        <v>22</v>
      </c>
      <c r="D140" s="2" t="s">
        <v>26</v>
      </c>
      <c r="E140" s="2" t="s">
        <v>19</v>
      </c>
      <c r="F140" s="2" t="s">
        <v>14</v>
      </c>
      <c r="G140" s="2">
        <v>2</v>
      </c>
      <c r="H140" s="4">
        <v>40</v>
      </c>
      <c r="I140" s="4">
        <v>80</v>
      </c>
      <c r="J140" s="4">
        <v>36</v>
      </c>
      <c r="K140" s="4">
        <f t="shared" si="2"/>
        <v>44</v>
      </c>
      <c r="L140" s="5">
        <f>IFERROR(SalesData[[#This Row],[Profit]]/SalesData[[#This Row],[Sales]],"")</f>
        <v>0.55000000000000004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x14ac:dyDescent="0.3">
      <c r="A141" s="2">
        <v>1126</v>
      </c>
      <c r="B141" s="3">
        <v>45863</v>
      </c>
      <c r="C141" s="2" t="s">
        <v>31</v>
      </c>
      <c r="D141" s="2" t="s">
        <v>20</v>
      </c>
      <c r="E141" s="2" t="s">
        <v>27</v>
      </c>
      <c r="F141" s="2" t="s">
        <v>18</v>
      </c>
      <c r="G141" s="2">
        <v>8</v>
      </c>
      <c r="H141" s="4">
        <v>180</v>
      </c>
      <c r="I141" s="4">
        <v>1440</v>
      </c>
      <c r="J141" s="4">
        <v>840</v>
      </c>
      <c r="K141" s="4">
        <f t="shared" si="2"/>
        <v>600</v>
      </c>
      <c r="L141" s="5">
        <f>IFERROR(SalesData[[#This Row],[Profit]]/SalesData[[#This Row],[Sales]],"")</f>
        <v>0.41666666666666669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3">
      <c r="A142" s="2">
        <v>1136</v>
      </c>
      <c r="B142" s="3">
        <v>45865</v>
      </c>
      <c r="C142" s="2" t="s">
        <v>31</v>
      </c>
      <c r="D142" s="2" t="s">
        <v>32</v>
      </c>
      <c r="E142" s="2" t="s">
        <v>27</v>
      </c>
      <c r="F142" s="2" t="s">
        <v>18</v>
      </c>
      <c r="G142" s="2">
        <v>6</v>
      </c>
      <c r="H142" s="4">
        <v>180</v>
      </c>
      <c r="I142" s="4">
        <v>1080</v>
      </c>
      <c r="J142" s="4">
        <v>630</v>
      </c>
      <c r="K142" s="4">
        <f t="shared" si="2"/>
        <v>450</v>
      </c>
      <c r="L142" s="5">
        <f>IFERROR(SalesData[[#This Row],[Profit]]/SalesData[[#This Row],[Sales]],"")</f>
        <v>0.41666666666666669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x14ac:dyDescent="0.3">
      <c r="A143" s="2">
        <v>1133</v>
      </c>
      <c r="B143" s="3">
        <v>45866</v>
      </c>
      <c r="C143" s="2" t="s">
        <v>15</v>
      </c>
      <c r="D143" s="2" t="s">
        <v>26</v>
      </c>
      <c r="E143" s="2" t="s">
        <v>27</v>
      </c>
      <c r="F143" s="2" t="s">
        <v>18</v>
      </c>
      <c r="G143" s="2">
        <v>4</v>
      </c>
      <c r="H143" s="4">
        <v>180</v>
      </c>
      <c r="I143" s="4">
        <v>720</v>
      </c>
      <c r="J143" s="4">
        <v>420</v>
      </c>
      <c r="K143" s="4">
        <f t="shared" si="2"/>
        <v>300</v>
      </c>
      <c r="L143" s="5">
        <f>IFERROR(SalesData[[#This Row],[Profit]]/SalesData[[#This Row],[Sales]],"")</f>
        <v>0.41666666666666669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x14ac:dyDescent="0.3">
      <c r="A144" s="2">
        <v>1149</v>
      </c>
      <c r="B144" s="3">
        <v>45873</v>
      </c>
      <c r="C144" s="2" t="s">
        <v>15</v>
      </c>
      <c r="D144" s="2" t="s">
        <v>12</v>
      </c>
      <c r="E144" s="2" t="s">
        <v>27</v>
      </c>
      <c r="F144" s="2" t="s">
        <v>18</v>
      </c>
      <c r="G144" s="2">
        <v>9</v>
      </c>
      <c r="H144" s="4">
        <v>180</v>
      </c>
      <c r="I144" s="4">
        <v>1620</v>
      </c>
      <c r="J144" s="4">
        <v>945</v>
      </c>
      <c r="K144" s="4">
        <f t="shared" si="2"/>
        <v>675</v>
      </c>
      <c r="L144" s="5">
        <f>IFERROR(SalesData[[#This Row],[Profit]]/SalesData[[#This Row],[Sales]],"")</f>
        <v>0.41666666666666669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3">
      <c r="A145" s="2">
        <v>1158</v>
      </c>
      <c r="B145" s="3">
        <v>45876</v>
      </c>
      <c r="C145" s="2" t="s">
        <v>31</v>
      </c>
      <c r="D145" s="2" t="s">
        <v>26</v>
      </c>
      <c r="E145" s="2" t="s">
        <v>21</v>
      </c>
      <c r="F145" s="2" t="s">
        <v>18</v>
      </c>
      <c r="G145" s="2">
        <v>10</v>
      </c>
      <c r="H145" s="4">
        <v>1200</v>
      </c>
      <c r="I145" s="4">
        <v>12000</v>
      </c>
      <c r="J145" s="4">
        <v>8800</v>
      </c>
      <c r="K145" s="4">
        <f t="shared" si="2"/>
        <v>3200</v>
      </c>
      <c r="L145" s="5">
        <f>IFERROR(SalesData[[#This Row],[Profit]]/SalesData[[#This Row],[Sales]],"")</f>
        <v>0.26666666666666666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3">
      <c r="A146" s="2">
        <v>1151</v>
      </c>
      <c r="B146" s="3">
        <v>45878</v>
      </c>
      <c r="C146" s="2" t="s">
        <v>15</v>
      </c>
      <c r="D146" s="2" t="s">
        <v>32</v>
      </c>
      <c r="E146" s="2" t="s">
        <v>24</v>
      </c>
      <c r="F146" s="2" t="s">
        <v>25</v>
      </c>
      <c r="G146" s="2">
        <v>12</v>
      </c>
      <c r="H146" s="4">
        <v>95</v>
      </c>
      <c r="I146" s="4">
        <v>1140</v>
      </c>
      <c r="J146" s="4">
        <v>600</v>
      </c>
      <c r="K146" s="4">
        <f t="shared" si="2"/>
        <v>540</v>
      </c>
      <c r="L146" s="5">
        <f>IFERROR(SalesData[[#This Row],[Profit]]/SalesData[[#This Row],[Sales]],"")</f>
        <v>0.47368421052631576</v>
      </c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x14ac:dyDescent="0.3">
      <c r="A147" s="2">
        <v>1152</v>
      </c>
      <c r="B147" s="3">
        <v>45878</v>
      </c>
      <c r="C147" s="2" t="s">
        <v>22</v>
      </c>
      <c r="D147" s="2" t="s">
        <v>26</v>
      </c>
      <c r="E147" s="2" t="s">
        <v>27</v>
      </c>
      <c r="F147" s="2" t="s">
        <v>18</v>
      </c>
      <c r="G147" s="2">
        <v>11</v>
      </c>
      <c r="H147" s="4">
        <v>180</v>
      </c>
      <c r="I147" s="4">
        <v>1980</v>
      </c>
      <c r="J147" s="4">
        <v>1155</v>
      </c>
      <c r="K147" s="4">
        <f t="shared" si="2"/>
        <v>825</v>
      </c>
      <c r="L147" s="5">
        <f>IFERROR(SalesData[[#This Row],[Profit]]/SalesData[[#This Row],[Sales]],"")</f>
        <v>0.41666666666666669</v>
      </c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3">
      <c r="A148" s="2">
        <v>1156</v>
      </c>
      <c r="B148" s="3">
        <v>45881</v>
      </c>
      <c r="C148" s="2" t="s">
        <v>22</v>
      </c>
      <c r="D148" s="2" t="s">
        <v>12</v>
      </c>
      <c r="E148" s="2" t="s">
        <v>19</v>
      </c>
      <c r="F148" s="2" t="s">
        <v>14</v>
      </c>
      <c r="G148" s="2">
        <v>3</v>
      </c>
      <c r="H148" s="4">
        <v>40</v>
      </c>
      <c r="I148" s="4">
        <v>120</v>
      </c>
      <c r="J148" s="4">
        <v>54</v>
      </c>
      <c r="K148" s="4">
        <f t="shared" si="2"/>
        <v>66</v>
      </c>
      <c r="L148" s="5">
        <f>IFERROR(SalesData[[#This Row],[Profit]]/SalesData[[#This Row],[Sales]],"")</f>
        <v>0.55000000000000004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x14ac:dyDescent="0.3">
      <c r="A149" s="2">
        <v>1144</v>
      </c>
      <c r="B149" s="3">
        <v>45882</v>
      </c>
      <c r="C149" s="2" t="s">
        <v>15</v>
      </c>
      <c r="D149" s="2" t="s">
        <v>23</v>
      </c>
      <c r="E149" s="2" t="s">
        <v>28</v>
      </c>
      <c r="F149" s="2" t="s">
        <v>18</v>
      </c>
      <c r="G149" s="2">
        <v>8</v>
      </c>
      <c r="H149" s="4">
        <v>70</v>
      </c>
      <c r="I149" s="4">
        <v>560</v>
      </c>
      <c r="J149" s="4">
        <v>304</v>
      </c>
      <c r="K149" s="4">
        <f t="shared" si="2"/>
        <v>256</v>
      </c>
      <c r="L149" s="5">
        <f>IFERROR(SalesData[[#This Row],[Profit]]/SalesData[[#This Row],[Sales]],"")</f>
        <v>0.45714285714285713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3">
      <c r="A150" s="2">
        <v>1150</v>
      </c>
      <c r="B150" s="3">
        <v>45883</v>
      </c>
      <c r="C150" s="2" t="s">
        <v>11</v>
      </c>
      <c r="D150" s="2" t="s">
        <v>23</v>
      </c>
      <c r="E150" s="2" t="s">
        <v>19</v>
      </c>
      <c r="F150" s="2" t="s">
        <v>14</v>
      </c>
      <c r="G150" s="2">
        <v>2</v>
      </c>
      <c r="H150" s="4">
        <v>40</v>
      </c>
      <c r="I150" s="4">
        <v>80</v>
      </c>
      <c r="J150" s="4">
        <v>36</v>
      </c>
      <c r="K150" s="4">
        <f t="shared" si="2"/>
        <v>44</v>
      </c>
      <c r="L150" s="5">
        <f>IFERROR(SalesData[[#This Row],[Profit]]/SalesData[[#This Row],[Sales]],"")</f>
        <v>0.55000000000000004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3">
      <c r="A151" s="2">
        <v>1153</v>
      </c>
      <c r="B151" s="3">
        <v>45884</v>
      </c>
      <c r="C151" s="2" t="s">
        <v>11</v>
      </c>
      <c r="D151" s="2" t="s">
        <v>32</v>
      </c>
      <c r="E151" s="2" t="s">
        <v>30</v>
      </c>
      <c r="F151" s="2" t="s">
        <v>25</v>
      </c>
      <c r="G151" s="2">
        <v>6</v>
      </c>
      <c r="H151" s="4">
        <v>25</v>
      </c>
      <c r="I151" s="4">
        <v>150</v>
      </c>
      <c r="J151" s="4">
        <v>72</v>
      </c>
      <c r="K151" s="4">
        <f t="shared" si="2"/>
        <v>78</v>
      </c>
      <c r="L151" s="5">
        <f>IFERROR(SalesData[[#This Row],[Profit]]/SalesData[[#This Row],[Sales]],"")</f>
        <v>0.52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3">
      <c r="A152" s="2">
        <v>1148</v>
      </c>
      <c r="B152" s="3">
        <v>45886</v>
      </c>
      <c r="C152" s="2" t="s">
        <v>22</v>
      </c>
      <c r="D152" s="2" t="s">
        <v>16</v>
      </c>
      <c r="E152" s="2" t="s">
        <v>17</v>
      </c>
      <c r="F152" s="2" t="s">
        <v>18</v>
      </c>
      <c r="G152" s="2">
        <v>3</v>
      </c>
      <c r="H152" s="4">
        <v>330</v>
      </c>
      <c r="I152" s="4">
        <v>990</v>
      </c>
      <c r="J152" s="4">
        <v>690</v>
      </c>
      <c r="K152" s="4">
        <f t="shared" si="2"/>
        <v>300</v>
      </c>
      <c r="L152" s="5">
        <f>IFERROR(SalesData[[#This Row],[Profit]]/SalesData[[#This Row],[Sales]],"")</f>
        <v>0.30303030303030304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3">
      <c r="A153" s="2">
        <v>1147</v>
      </c>
      <c r="B153" s="3">
        <v>45887</v>
      </c>
      <c r="C153" s="2" t="s">
        <v>15</v>
      </c>
      <c r="D153" s="2" t="s">
        <v>23</v>
      </c>
      <c r="E153" s="2" t="s">
        <v>21</v>
      </c>
      <c r="F153" s="2" t="s">
        <v>18</v>
      </c>
      <c r="G153" s="2">
        <v>7</v>
      </c>
      <c r="H153" s="4">
        <v>1200</v>
      </c>
      <c r="I153" s="4">
        <v>8400</v>
      </c>
      <c r="J153" s="4">
        <v>6160</v>
      </c>
      <c r="K153" s="4">
        <f t="shared" si="2"/>
        <v>2240</v>
      </c>
      <c r="L153" s="5">
        <f>IFERROR(SalesData[[#This Row],[Profit]]/SalesData[[#This Row],[Sales]],"")</f>
        <v>0.26666666666666666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3">
      <c r="A154" s="2">
        <v>1159</v>
      </c>
      <c r="B154" s="3">
        <v>45887</v>
      </c>
      <c r="C154" s="2" t="s">
        <v>11</v>
      </c>
      <c r="D154" s="2" t="s">
        <v>23</v>
      </c>
      <c r="E154" s="2" t="s">
        <v>27</v>
      </c>
      <c r="F154" s="2" t="s">
        <v>18</v>
      </c>
      <c r="G154" s="2">
        <v>9</v>
      </c>
      <c r="H154" s="4">
        <v>180</v>
      </c>
      <c r="I154" s="4">
        <v>1620</v>
      </c>
      <c r="J154" s="4">
        <v>945</v>
      </c>
      <c r="K154" s="4">
        <f t="shared" si="2"/>
        <v>675</v>
      </c>
      <c r="L154" s="5">
        <f>IFERROR(SalesData[[#This Row],[Profit]]/SalesData[[#This Row],[Sales]],"")</f>
        <v>0.41666666666666669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3">
      <c r="A155" s="2">
        <v>1143</v>
      </c>
      <c r="B155" s="3">
        <v>45888</v>
      </c>
      <c r="C155" s="2" t="s">
        <v>31</v>
      </c>
      <c r="D155" s="2" t="s">
        <v>12</v>
      </c>
      <c r="E155" s="2" t="s">
        <v>29</v>
      </c>
      <c r="F155" s="2" t="s">
        <v>14</v>
      </c>
      <c r="G155" s="2">
        <v>4</v>
      </c>
      <c r="H155" s="4">
        <v>520</v>
      </c>
      <c r="I155" s="4">
        <v>2080</v>
      </c>
      <c r="J155" s="4">
        <v>1360</v>
      </c>
      <c r="K155" s="4">
        <f t="shared" si="2"/>
        <v>720</v>
      </c>
      <c r="L155" s="5">
        <f>IFERROR(SalesData[[#This Row],[Profit]]/SalesData[[#This Row],[Sales]],"")</f>
        <v>0.34615384615384615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3">
      <c r="A156" s="2">
        <v>1145</v>
      </c>
      <c r="B156" s="3">
        <v>45888</v>
      </c>
      <c r="C156" s="2" t="s">
        <v>11</v>
      </c>
      <c r="D156" s="2" t="s">
        <v>16</v>
      </c>
      <c r="E156" s="2" t="s">
        <v>13</v>
      </c>
      <c r="F156" s="2" t="s">
        <v>14</v>
      </c>
      <c r="G156" s="2">
        <v>3</v>
      </c>
      <c r="H156" s="4">
        <v>260</v>
      </c>
      <c r="I156" s="4">
        <v>780</v>
      </c>
      <c r="J156" s="4">
        <v>510</v>
      </c>
      <c r="K156" s="4">
        <f t="shared" si="2"/>
        <v>270</v>
      </c>
      <c r="L156" s="5">
        <f>IFERROR(SalesData[[#This Row],[Profit]]/SalesData[[#This Row],[Sales]],"")</f>
        <v>0.34615384615384615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3">
      <c r="A157" s="2">
        <v>1142</v>
      </c>
      <c r="B157" s="3">
        <v>45889</v>
      </c>
      <c r="C157" s="2" t="s">
        <v>31</v>
      </c>
      <c r="D157" s="2" t="s">
        <v>26</v>
      </c>
      <c r="E157" s="2" t="s">
        <v>34</v>
      </c>
      <c r="F157" s="2" t="s">
        <v>25</v>
      </c>
      <c r="G157" s="2">
        <v>11</v>
      </c>
      <c r="H157" s="4">
        <v>45</v>
      </c>
      <c r="I157" s="4">
        <v>495</v>
      </c>
      <c r="J157" s="4">
        <v>242</v>
      </c>
      <c r="K157" s="4">
        <f t="shared" si="2"/>
        <v>253</v>
      </c>
      <c r="L157" s="5">
        <f>IFERROR(SalesData[[#This Row],[Profit]]/SalesData[[#This Row],[Sales]],"")</f>
        <v>0.51111111111111107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3">
      <c r="A158" s="2">
        <v>1146</v>
      </c>
      <c r="B158" s="3">
        <v>45889</v>
      </c>
      <c r="C158" s="2" t="s">
        <v>31</v>
      </c>
      <c r="D158" s="2" t="s">
        <v>20</v>
      </c>
      <c r="E158" s="2" t="s">
        <v>29</v>
      </c>
      <c r="F158" s="2" t="s">
        <v>14</v>
      </c>
      <c r="G158" s="2">
        <v>16</v>
      </c>
      <c r="H158" s="4">
        <v>520</v>
      </c>
      <c r="I158" s="4">
        <v>8320</v>
      </c>
      <c r="J158" s="4">
        <v>5440</v>
      </c>
      <c r="K158" s="4">
        <f t="shared" si="2"/>
        <v>2880</v>
      </c>
      <c r="L158" s="5">
        <f>IFERROR(SalesData[[#This Row],[Profit]]/SalesData[[#This Row],[Sales]],"")</f>
        <v>0.34615384615384615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3">
      <c r="A159" s="2">
        <v>1154</v>
      </c>
      <c r="B159" s="3">
        <v>45891</v>
      </c>
      <c r="C159" s="2" t="s">
        <v>15</v>
      </c>
      <c r="D159" s="2" t="s">
        <v>12</v>
      </c>
      <c r="E159" s="2" t="s">
        <v>28</v>
      </c>
      <c r="F159" s="2" t="s">
        <v>18</v>
      </c>
      <c r="G159" s="2">
        <v>7</v>
      </c>
      <c r="H159" s="4">
        <v>70</v>
      </c>
      <c r="I159" s="4">
        <v>490</v>
      </c>
      <c r="J159" s="4">
        <v>266</v>
      </c>
      <c r="K159" s="4">
        <f t="shared" si="2"/>
        <v>224</v>
      </c>
      <c r="L159" s="5">
        <f>IFERROR(SalesData[[#This Row],[Profit]]/SalesData[[#This Row],[Sales]],"")</f>
        <v>0.45714285714285713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3">
      <c r="A160" s="2">
        <v>1141</v>
      </c>
      <c r="B160" s="3">
        <v>45892</v>
      </c>
      <c r="C160" s="2" t="s">
        <v>22</v>
      </c>
      <c r="D160" s="2" t="s">
        <v>12</v>
      </c>
      <c r="E160" s="2" t="s">
        <v>13</v>
      </c>
      <c r="F160" s="2" t="s">
        <v>14</v>
      </c>
      <c r="G160" s="2">
        <v>9</v>
      </c>
      <c r="H160" s="4">
        <v>260</v>
      </c>
      <c r="I160" s="4">
        <v>2340</v>
      </c>
      <c r="J160" s="4">
        <v>1530</v>
      </c>
      <c r="K160" s="4">
        <f t="shared" si="2"/>
        <v>810</v>
      </c>
      <c r="L160" s="5">
        <f>IFERROR(SalesData[[#This Row],[Profit]]/SalesData[[#This Row],[Sales]],"")</f>
        <v>0.34615384615384615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x14ac:dyDescent="0.3">
      <c r="A161" s="2">
        <v>1157</v>
      </c>
      <c r="B161" s="3">
        <v>45892</v>
      </c>
      <c r="C161" s="2" t="s">
        <v>22</v>
      </c>
      <c r="D161" s="2" t="s">
        <v>20</v>
      </c>
      <c r="E161" s="2" t="s">
        <v>29</v>
      </c>
      <c r="F161" s="2" t="s">
        <v>14</v>
      </c>
      <c r="G161" s="2">
        <v>14</v>
      </c>
      <c r="H161" s="4">
        <v>520</v>
      </c>
      <c r="I161" s="4">
        <v>7280</v>
      </c>
      <c r="J161" s="4">
        <v>4760</v>
      </c>
      <c r="K161" s="4">
        <f t="shared" si="2"/>
        <v>2520</v>
      </c>
      <c r="L161" s="5">
        <f>IFERROR(SalesData[[#This Row],[Profit]]/SalesData[[#This Row],[Sales]],"")</f>
        <v>0.34615384615384615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x14ac:dyDescent="0.3">
      <c r="A162" s="2">
        <v>1160</v>
      </c>
      <c r="B162" s="3">
        <v>45892</v>
      </c>
      <c r="C162" s="2" t="s">
        <v>15</v>
      </c>
      <c r="D162" s="2" t="s">
        <v>32</v>
      </c>
      <c r="E162" s="2" t="s">
        <v>19</v>
      </c>
      <c r="F162" s="2" t="s">
        <v>14</v>
      </c>
      <c r="G162" s="2">
        <v>8</v>
      </c>
      <c r="H162" s="4">
        <v>40</v>
      </c>
      <c r="I162" s="4">
        <v>320</v>
      </c>
      <c r="J162" s="4">
        <v>144</v>
      </c>
      <c r="K162" s="4">
        <f t="shared" si="2"/>
        <v>176</v>
      </c>
      <c r="L162" s="5">
        <f>IFERROR(SalesData[[#This Row],[Profit]]/SalesData[[#This Row],[Sales]],"")</f>
        <v>0.55000000000000004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x14ac:dyDescent="0.3">
      <c r="A163" s="2">
        <v>1155</v>
      </c>
      <c r="B163" s="3">
        <v>45897</v>
      </c>
      <c r="C163" s="2" t="s">
        <v>22</v>
      </c>
      <c r="D163" s="2" t="s">
        <v>26</v>
      </c>
      <c r="E163" s="2" t="s">
        <v>21</v>
      </c>
      <c r="F163" s="2" t="s">
        <v>18</v>
      </c>
      <c r="G163" s="2">
        <v>9</v>
      </c>
      <c r="H163" s="4">
        <v>1200</v>
      </c>
      <c r="I163" s="4">
        <v>10800</v>
      </c>
      <c r="J163" s="4">
        <v>7920</v>
      </c>
      <c r="K163" s="4">
        <f t="shared" si="2"/>
        <v>2880</v>
      </c>
      <c r="L163" s="5">
        <f>IFERROR(SalesData[[#This Row],[Profit]]/SalesData[[#This Row],[Sales]],"")</f>
        <v>0.26666666666666666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3">
      <c r="A164" s="2">
        <v>1180</v>
      </c>
      <c r="B164" s="3">
        <v>45902</v>
      </c>
      <c r="C164" s="2" t="s">
        <v>31</v>
      </c>
      <c r="D164" s="2" t="s">
        <v>26</v>
      </c>
      <c r="E164" s="2" t="s">
        <v>28</v>
      </c>
      <c r="F164" s="2" t="s">
        <v>18</v>
      </c>
      <c r="G164" s="2">
        <v>6</v>
      </c>
      <c r="H164" s="4">
        <v>70</v>
      </c>
      <c r="I164" s="4">
        <v>420</v>
      </c>
      <c r="J164" s="4">
        <v>228</v>
      </c>
      <c r="K164" s="4">
        <f t="shared" si="2"/>
        <v>192</v>
      </c>
      <c r="L164" s="5">
        <f>IFERROR(SalesData[[#This Row],[Profit]]/SalesData[[#This Row],[Sales]],"")</f>
        <v>0.45714285714285713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x14ac:dyDescent="0.3">
      <c r="A165" s="2">
        <v>1166</v>
      </c>
      <c r="B165" s="3">
        <v>45904</v>
      </c>
      <c r="C165" s="2" t="s">
        <v>11</v>
      </c>
      <c r="D165" s="2" t="s">
        <v>26</v>
      </c>
      <c r="E165" s="2" t="s">
        <v>13</v>
      </c>
      <c r="F165" s="2" t="s">
        <v>14</v>
      </c>
      <c r="G165" s="2">
        <v>7</v>
      </c>
      <c r="H165" s="4">
        <v>260</v>
      </c>
      <c r="I165" s="4">
        <v>1820</v>
      </c>
      <c r="J165" s="4">
        <v>1190</v>
      </c>
      <c r="K165" s="4">
        <f t="shared" si="2"/>
        <v>630</v>
      </c>
      <c r="L165" s="5">
        <f>IFERROR(SalesData[[#This Row],[Profit]]/SalesData[[#This Row],[Sales]],"")</f>
        <v>0.34615384615384615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x14ac:dyDescent="0.3">
      <c r="A166" s="2">
        <v>1173</v>
      </c>
      <c r="B166" s="3">
        <v>45906</v>
      </c>
      <c r="C166" s="2" t="s">
        <v>31</v>
      </c>
      <c r="D166" s="2" t="s">
        <v>12</v>
      </c>
      <c r="E166" s="2" t="s">
        <v>19</v>
      </c>
      <c r="F166" s="2" t="s">
        <v>14</v>
      </c>
      <c r="G166" s="2">
        <v>4</v>
      </c>
      <c r="H166" s="4">
        <v>40</v>
      </c>
      <c r="I166" s="4">
        <v>160</v>
      </c>
      <c r="J166" s="4">
        <v>72</v>
      </c>
      <c r="K166" s="4">
        <f t="shared" si="2"/>
        <v>88</v>
      </c>
      <c r="L166" s="5">
        <f>IFERROR(SalesData[[#This Row],[Profit]]/SalesData[[#This Row],[Sales]],"")</f>
        <v>0.55000000000000004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x14ac:dyDescent="0.3">
      <c r="A167" s="2">
        <v>1165</v>
      </c>
      <c r="B167" s="3">
        <v>45908</v>
      </c>
      <c r="C167" s="2" t="s">
        <v>31</v>
      </c>
      <c r="D167" s="2" t="s">
        <v>23</v>
      </c>
      <c r="E167" s="2" t="s">
        <v>29</v>
      </c>
      <c r="F167" s="2" t="s">
        <v>14</v>
      </c>
      <c r="G167" s="2">
        <v>8</v>
      </c>
      <c r="H167" s="4">
        <v>520</v>
      </c>
      <c r="I167" s="4">
        <v>4160</v>
      </c>
      <c r="J167" s="4">
        <v>2720</v>
      </c>
      <c r="K167" s="4">
        <f t="shared" si="2"/>
        <v>1440</v>
      </c>
      <c r="L167" s="5">
        <f>IFERROR(SalesData[[#This Row],[Profit]]/SalesData[[#This Row],[Sales]],"")</f>
        <v>0.34615384615384615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3">
      <c r="A168" s="2">
        <v>1168</v>
      </c>
      <c r="B168" s="3">
        <v>45908</v>
      </c>
      <c r="C168" s="2" t="s">
        <v>22</v>
      </c>
      <c r="D168" s="2" t="s">
        <v>26</v>
      </c>
      <c r="E168" s="2" t="s">
        <v>13</v>
      </c>
      <c r="F168" s="2" t="s">
        <v>14</v>
      </c>
      <c r="G168" s="2">
        <v>6</v>
      </c>
      <c r="H168" s="4">
        <v>260</v>
      </c>
      <c r="I168" s="4">
        <v>1560</v>
      </c>
      <c r="J168" s="4">
        <v>1020</v>
      </c>
      <c r="K168" s="4">
        <f t="shared" si="2"/>
        <v>540</v>
      </c>
      <c r="L168" s="5">
        <f>IFERROR(SalesData[[#This Row],[Profit]]/SalesData[[#This Row],[Sales]],"")</f>
        <v>0.34615384615384615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x14ac:dyDescent="0.3">
      <c r="A169" s="2">
        <v>1178</v>
      </c>
      <c r="B169" s="3">
        <v>45908</v>
      </c>
      <c r="C169" s="2" t="s">
        <v>15</v>
      </c>
      <c r="D169" s="2" t="s">
        <v>32</v>
      </c>
      <c r="E169" s="2" t="s">
        <v>28</v>
      </c>
      <c r="F169" s="2" t="s">
        <v>18</v>
      </c>
      <c r="G169" s="2">
        <v>6</v>
      </c>
      <c r="H169" s="4">
        <v>70</v>
      </c>
      <c r="I169" s="4">
        <v>420</v>
      </c>
      <c r="J169" s="4">
        <v>228</v>
      </c>
      <c r="K169" s="4">
        <f t="shared" si="2"/>
        <v>192</v>
      </c>
      <c r="L169" s="5">
        <f>IFERROR(SalesData[[#This Row],[Profit]]/SalesData[[#This Row],[Sales]],"")</f>
        <v>0.45714285714285713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x14ac:dyDescent="0.3">
      <c r="A170" s="2">
        <v>1167</v>
      </c>
      <c r="B170" s="3">
        <v>45909</v>
      </c>
      <c r="C170" s="2" t="s">
        <v>22</v>
      </c>
      <c r="D170" s="2" t="s">
        <v>16</v>
      </c>
      <c r="E170" s="2" t="s">
        <v>13</v>
      </c>
      <c r="F170" s="2" t="s">
        <v>14</v>
      </c>
      <c r="G170" s="2">
        <v>9</v>
      </c>
      <c r="H170" s="4">
        <v>260</v>
      </c>
      <c r="I170" s="4">
        <v>2340</v>
      </c>
      <c r="J170" s="4">
        <v>1530</v>
      </c>
      <c r="K170" s="4">
        <f t="shared" si="2"/>
        <v>810</v>
      </c>
      <c r="L170" s="5">
        <f>IFERROR(SalesData[[#This Row],[Profit]]/SalesData[[#This Row],[Sales]],"")</f>
        <v>0.34615384615384615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x14ac:dyDescent="0.3">
      <c r="A171" s="2">
        <v>1161</v>
      </c>
      <c r="B171" s="3">
        <v>45910</v>
      </c>
      <c r="C171" s="2" t="s">
        <v>11</v>
      </c>
      <c r="D171" s="2" t="s">
        <v>32</v>
      </c>
      <c r="E171" s="2" t="s">
        <v>21</v>
      </c>
      <c r="F171" s="2" t="s">
        <v>18</v>
      </c>
      <c r="G171" s="2">
        <v>3</v>
      </c>
      <c r="H171" s="4">
        <v>1200</v>
      </c>
      <c r="I171" s="10"/>
      <c r="J171" s="4">
        <v>2640</v>
      </c>
      <c r="K171" s="4" t="str">
        <f t="shared" si="2"/>
        <v/>
      </c>
      <c r="L171" s="5" t="str">
        <f>IFERROR(SalesData[[#This Row],[Profit]]/SalesData[[#This Row],[Sales]],"")</f>
        <v/>
      </c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x14ac:dyDescent="0.3">
      <c r="A172" s="2">
        <v>1172</v>
      </c>
      <c r="B172" s="3">
        <v>45910</v>
      </c>
      <c r="C172" s="2" t="s">
        <v>15</v>
      </c>
      <c r="D172" s="2" t="s">
        <v>32</v>
      </c>
      <c r="E172" s="2" t="s">
        <v>21</v>
      </c>
      <c r="F172" s="2" t="s">
        <v>18</v>
      </c>
      <c r="G172" s="2">
        <v>11</v>
      </c>
      <c r="H172" s="4">
        <v>1200</v>
      </c>
      <c r="I172" s="4">
        <v>13200</v>
      </c>
      <c r="J172" s="4">
        <v>9680</v>
      </c>
      <c r="K172" s="4">
        <f t="shared" si="2"/>
        <v>3520</v>
      </c>
      <c r="L172" s="5">
        <f>IFERROR(SalesData[[#This Row],[Profit]]/SalesData[[#This Row],[Sales]],"")</f>
        <v>0.26666666666666666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x14ac:dyDescent="0.3">
      <c r="A173" s="2">
        <v>1176</v>
      </c>
      <c r="B173" s="3">
        <v>45910</v>
      </c>
      <c r="C173" s="2" t="s">
        <v>31</v>
      </c>
      <c r="D173" s="2" t="s">
        <v>26</v>
      </c>
      <c r="E173" s="2" t="s">
        <v>34</v>
      </c>
      <c r="F173" s="2" t="s">
        <v>25</v>
      </c>
      <c r="G173" s="2">
        <v>11</v>
      </c>
      <c r="H173" s="4">
        <v>45</v>
      </c>
      <c r="I173" s="4">
        <v>495</v>
      </c>
      <c r="J173" s="4">
        <v>242</v>
      </c>
      <c r="K173" s="4">
        <f t="shared" si="2"/>
        <v>253</v>
      </c>
      <c r="L173" s="5">
        <f>IFERROR(SalesData[[#This Row],[Profit]]/SalesData[[#This Row],[Sales]],"")</f>
        <v>0.51111111111111107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x14ac:dyDescent="0.3">
      <c r="A174" s="2">
        <v>1163</v>
      </c>
      <c r="B174" s="3">
        <v>45912</v>
      </c>
      <c r="C174" s="2" t="s">
        <v>15</v>
      </c>
      <c r="D174" s="2" t="s">
        <v>23</v>
      </c>
      <c r="E174" s="2" t="s">
        <v>24</v>
      </c>
      <c r="F174" s="2" t="s">
        <v>25</v>
      </c>
      <c r="G174" s="2">
        <v>10</v>
      </c>
      <c r="H174" s="4">
        <v>95</v>
      </c>
      <c r="I174" s="4">
        <v>950</v>
      </c>
      <c r="J174" s="4">
        <v>500</v>
      </c>
      <c r="K174" s="4">
        <f t="shared" si="2"/>
        <v>450</v>
      </c>
      <c r="L174" s="5">
        <f>IFERROR(SalesData[[#This Row],[Profit]]/SalesData[[#This Row],[Sales]],"")</f>
        <v>0.47368421052631576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x14ac:dyDescent="0.3">
      <c r="A175" s="2">
        <v>1164</v>
      </c>
      <c r="B175" s="3">
        <v>45912</v>
      </c>
      <c r="C175" s="2" t="s">
        <v>15</v>
      </c>
      <c r="D175" s="2" t="s">
        <v>12</v>
      </c>
      <c r="E175" s="2" t="s">
        <v>24</v>
      </c>
      <c r="F175" s="2" t="s">
        <v>25</v>
      </c>
      <c r="G175" s="2">
        <v>7</v>
      </c>
      <c r="H175" s="4">
        <v>95</v>
      </c>
      <c r="I175" s="4">
        <v>665</v>
      </c>
      <c r="J175" s="4">
        <v>350</v>
      </c>
      <c r="K175" s="4">
        <f t="shared" si="2"/>
        <v>315</v>
      </c>
      <c r="L175" s="5">
        <f>IFERROR(SalesData[[#This Row],[Profit]]/SalesData[[#This Row],[Sales]],"")</f>
        <v>0.47368421052631576</v>
      </c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x14ac:dyDescent="0.3">
      <c r="A176" s="2">
        <v>1170</v>
      </c>
      <c r="B176" s="3">
        <v>45918</v>
      </c>
      <c r="C176" s="2" t="s">
        <v>22</v>
      </c>
      <c r="D176" s="2" t="s">
        <v>23</v>
      </c>
      <c r="E176" s="2" t="s">
        <v>21</v>
      </c>
      <c r="F176" s="2" t="s">
        <v>18</v>
      </c>
      <c r="G176" s="2">
        <v>2</v>
      </c>
      <c r="H176" s="4">
        <v>1200</v>
      </c>
      <c r="I176" s="4">
        <v>2400</v>
      </c>
      <c r="J176" s="4">
        <v>1760</v>
      </c>
      <c r="K176" s="4">
        <f t="shared" si="2"/>
        <v>640</v>
      </c>
      <c r="L176" s="5">
        <f>IFERROR(SalesData[[#This Row],[Profit]]/SalesData[[#This Row],[Sales]],"")</f>
        <v>0.26666666666666666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x14ac:dyDescent="0.3">
      <c r="A177" s="2">
        <v>1175</v>
      </c>
      <c r="B177" s="3">
        <v>45919</v>
      </c>
      <c r="C177" s="2" t="s">
        <v>31</v>
      </c>
      <c r="D177" s="2" t="s">
        <v>26</v>
      </c>
      <c r="E177" s="2" t="s">
        <v>19</v>
      </c>
      <c r="F177" s="2" t="s">
        <v>14</v>
      </c>
      <c r="G177" s="2">
        <v>1</v>
      </c>
      <c r="H177" s="4">
        <v>40</v>
      </c>
      <c r="I177" s="4">
        <v>40</v>
      </c>
      <c r="J177" s="4">
        <v>18</v>
      </c>
      <c r="K177" s="4">
        <f t="shared" si="2"/>
        <v>22</v>
      </c>
      <c r="L177" s="5">
        <f>IFERROR(SalesData[[#This Row],[Profit]]/SalesData[[#This Row],[Sales]],"")</f>
        <v>0.55000000000000004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x14ac:dyDescent="0.3">
      <c r="A178" s="2">
        <v>1162</v>
      </c>
      <c r="B178" s="3">
        <v>45922</v>
      </c>
      <c r="C178" s="2" t="s">
        <v>22</v>
      </c>
      <c r="D178" s="2" t="s">
        <v>32</v>
      </c>
      <c r="E178" s="2" t="s">
        <v>13</v>
      </c>
      <c r="F178" s="2" t="s">
        <v>14</v>
      </c>
      <c r="G178" s="2">
        <v>6</v>
      </c>
      <c r="H178" s="4">
        <v>260</v>
      </c>
      <c r="I178" s="4">
        <v>1560</v>
      </c>
      <c r="J178" s="4">
        <v>1020</v>
      </c>
      <c r="K178" s="4">
        <f t="shared" si="2"/>
        <v>540</v>
      </c>
      <c r="L178" s="5">
        <f>IFERROR(SalesData[[#This Row],[Profit]]/SalesData[[#This Row],[Sales]],"")</f>
        <v>0.34615384615384615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x14ac:dyDescent="0.3">
      <c r="A179" s="2">
        <v>1169</v>
      </c>
      <c r="B179" s="3">
        <v>45923</v>
      </c>
      <c r="C179" s="2" t="s">
        <v>11</v>
      </c>
      <c r="D179" s="2" t="s">
        <v>12</v>
      </c>
      <c r="E179" s="2" t="s">
        <v>29</v>
      </c>
      <c r="F179" s="2" t="s">
        <v>14</v>
      </c>
      <c r="G179" s="2">
        <v>2</v>
      </c>
      <c r="H179" s="4">
        <v>520</v>
      </c>
      <c r="I179" s="4">
        <v>1040</v>
      </c>
      <c r="J179" s="4">
        <v>680</v>
      </c>
      <c r="K179" s="4">
        <f t="shared" si="2"/>
        <v>360</v>
      </c>
      <c r="L179" s="5">
        <f>IFERROR(SalesData[[#This Row],[Profit]]/SalesData[[#This Row],[Sales]],"")</f>
        <v>0.34615384615384615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x14ac:dyDescent="0.3">
      <c r="A180" s="2">
        <v>1177</v>
      </c>
      <c r="B180" s="3">
        <v>45925</v>
      </c>
      <c r="C180" s="2" t="s">
        <v>15</v>
      </c>
      <c r="D180" s="2" t="s">
        <v>20</v>
      </c>
      <c r="E180" s="2" t="s">
        <v>30</v>
      </c>
      <c r="F180" s="2" t="s">
        <v>25</v>
      </c>
      <c r="G180" s="2">
        <v>10</v>
      </c>
      <c r="H180" s="4">
        <v>25</v>
      </c>
      <c r="I180" s="4">
        <v>250</v>
      </c>
      <c r="J180" s="4">
        <v>120</v>
      </c>
      <c r="K180" s="4">
        <f t="shared" si="2"/>
        <v>130</v>
      </c>
      <c r="L180" s="5">
        <f>IFERROR(SalesData[[#This Row],[Profit]]/SalesData[[#This Row],[Sales]],"")</f>
        <v>0.52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x14ac:dyDescent="0.3">
      <c r="A181" s="2">
        <v>1174</v>
      </c>
      <c r="B181" s="3">
        <v>45927</v>
      </c>
      <c r="C181" s="2" t="s">
        <v>31</v>
      </c>
      <c r="D181" s="2" t="s">
        <v>32</v>
      </c>
      <c r="E181" s="2" t="s">
        <v>19</v>
      </c>
      <c r="F181" s="2" t="s">
        <v>14</v>
      </c>
      <c r="G181" s="2">
        <v>1</v>
      </c>
      <c r="H181" s="4">
        <v>40</v>
      </c>
      <c r="I181" s="4">
        <v>40</v>
      </c>
      <c r="J181" s="4">
        <v>18</v>
      </c>
      <c r="K181" s="4">
        <f t="shared" si="2"/>
        <v>22</v>
      </c>
      <c r="L181" s="5">
        <f>IFERROR(SalesData[[#This Row],[Profit]]/SalesData[[#This Row],[Sales]],"")</f>
        <v>0.55000000000000004</v>
      </c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3">
      <c r="A182" s="2">
        <v>1171</v>
      </c>
      <c r="B182" s="3">
        <v>45928</v>
      </c>
      <c r="C182" s="2" t="s">
        <v>15</v>
      </c>
      <c r="D182" s="2" t="s">
        <v>16</v>
      </c>
      <c r="E182" s="2" t="s">
        <v>34</v>
      </c>
      <c r="F182" s="2" t="s">
        <v>25</v>
      </c>
      <c r="G182" s="2">
        <v>12</v>
      </c>
      <c r="H182" s="4">
        <v>45</v>
      </c>
      <c r="I182" s="4">
        <v>540</v>
      </c>
      <c r="J182" s="4">
        <v>264</v>
      </c>
      <c r="K182" s="4">
        <f t="shared" si="2"/>
        <v>276</v>
      </c>
      <c r="L182" s="5">
        <f>IFERROR(SalesData[[#This Row],[Profit]]/SalesData[[#This Row],[Sales]],"")</f>
        <v>0.51111111111111107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x14ac:dyDescent="0.3">
      <c r="A183" s="2">
        <v>1179</v>
      </c>
      <c r="B183" s="3">
        <v>45928</v>
      </c>
      <c r="C183" s="2" t="s">
        <v>15</v>
      </c>
      <c r="D183" s="2" t="s">
        <v>12</v>
      </c>
      <c r="E183" s="2" t="s">
        <v>19</v>
      </c>
      <c r="F183" s="2" t="s">
        <v>14</v>
      </c>
      <c r="G183" s="2">
        <v>3</v>
      </c>
      <c r="H183" s="4">
        <v>40</v>
      </c>
      <c r="I183" s="4">
        <v>120</v>
      </c>
      <c r="J183" s="4">
        <v>54</v>
      </c>
      <c r="K183" s="4">
        <f t="shared" si="2"/>
        <v>66</v>
      </c>
      <c r="L183" s="5">
        <f>IFERROR(SalesData[[#This Row],[Profit]]/SalesData[[#This Row],[Sales]],"")</f>
        <v>0.55000000000000004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x14ac:dyDescent="0.3">
      <c r="A184" s="2">
        <v>1194</v>
      </c>
      <c r="B184" s="3">
        <v>45931</v>
      </c>
      <c r="C184" s="2" t="s">
        <v>22</v>
      </c>
      <c r="D184" s="2" t="s">
        <v>20</v>
      </c>
      <c r="E184" s="2" t="s">
        <v>28</v>
      </c>
      <c r="F184" s="2" t="s">
        <v>18</v>
      </c>
      <c r="G184" s="2">
        <v>5</v>
      </c>
      <c r="H184" s="4">
        <v>70</v>
      </c>
      <c r="I184" s="4">
        <v>350</v>
      </c>
      <c r="J184" s="4">
        <v>190</v>
      </c>
      <c r="K184" s="4">
        <f t="shared" si="2"/>
        <v>160</v>
      </c>
      <c r="L184" s="5">
        <f>IFERROR(SalesData[[#This Row],[Profit]]/SalesData[[#This Row],[Sales]],"")</f>
        <v>0.45714285714285713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x14ac:dyDescent="0.3">
      <c r="A185" s="2">
        <v>1188</v>
      </c>
      <c r="B185" s="3">
        <v>45932</v>
      </c>
      <c r="C185" s="2" t="s">
        <v>11</v>
      </c>
      <c r="D185" s="2" t="s">
        <v>12</v>
      </c>
      <c r="E185" s="2" t="s">
        <v>34</v>
      </c>
      <c r="F185" s="2" t="s">
        <v>25</v>
      </c>
      <c r="G185" s="2">
        <v>3</v>
      </c>
      <c r="H185" s="4">
        <v>45</v>
      </c>
      <c r="I185" s="4">
        <v>135</v>
      </c>
      <c r="J185" s="4">
        <v>66</v>
      </c>
      <c r="K185" s="4">
        <f t="shared" si="2"/>
        <v>69</v>
      </c>
      <c r="L185" s="5">
        <f>IFERROR(SalesData[[#This Row],[Profit]]/SalesData[[#This Row],[Sales]],"")</f>
        <v>0.51111111111111107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x14ac:dyDescent="0.3">
      <c r="A186" s="2">
        <v>1193</v>
      </c>
      <c r="B186" s="3">
        <v>45933</v>
      </c>
      <c r="C186" s="2" t="s">
        <v>11</v>
      </c>
      <c r="D186" s="2" t="s">
        <v>23</v>
      </c>
      <c r="E186" s="2" t="s">
        <v>29</v>
      </c>
      <c r="F186" s="2" t="s">
        <v>14</v>
      </c>
      <c r="G186" s="2">
        <v>3</v>
      </c>
      <c r="H186" s="4">
        <v>520</v>
      </c>
      <c r="I186" s="4">
        <v>1560</v>
      </c>
      <c r="J186" s="4">
        <v>1020</v>
      </c>
      <c r="K186" s="4">
        <f t="shared" si="2"/>
        <v>540</v>
      </c>
      <c r="L186" s="5">
        <f>IFERROR(SalesData[[#This Row],[Profit]]/SalesData[[#This Row],[Sales]],"")</f>
        <v>0.34615384615384615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x14ac:dyDescent="0.3">
      <c r="A187" s="2">
        <v>1200</v>
      </c>
      <c r="B187" s="3">
        <v>45933</v>
      </c>
      <c r="C187" s="2" t="s">
        <v>22</v>
      </c>
      <c r="D187" s="2" t="s">
        <v>12</v>
      </c>
      <c r="E187" s="2" t="s">
        <v>21</v>
      </c>
      <c r="F187" s="2" t="s">
        <v>18</v>
      </c>
      <c r="G187" s="2">
        <v>9</v>
      </c>
      <c r="H187" s="4">
        <v>1200</v>
      </c>
      <c r="I187" s="4">
        <v>10800</v>
      </c>
      <c r="J187" s="4">
        <v>7920</v>
      </c>
      <c r="K187" s="4">
        <f t="shared" si="2"/>
        <v>2880</v>
      </c>
      <c r="L187" s="5">
        <f>IFERROR(SalesData[[#This Row],[Profit]]/SalesData[[#This Row],[Sales]],"")</f>
        <v>0.26666666666666666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x14ac:dyDescent="0.3">
      <c r="A188" s="2">
        <v>1187</v>
      </c>
      <c r="B188" s="3">
        <v>45938</v>
      </c>
      <c r="C188" s="2" t="s">
        <v>11</v>
      </c>
      <c r="D188" s="2" t="s">
        <v>12</v>
      </c>
      <c r="E188" s="2" t="s">
        <v>30</v>
      </c>
      <c r="F188" s="2" t="s">
        <v>25</v>
      </c>
      <c r="G188" s="2">
        <v>10</v>
      </c>
      <c r="H188" s="4">
        <v>25</v>
      </c>
      <c r="I188" s="4">
        <v>250</v>
      </c>
      <c r="J188" s="4">
        <v>120</v>
      </c>
      <c r="K188" s="4">
        <f t="shared" si="2"/>
        <v>130</v>
      </c>
      <c r="L188" s="5">
        <f>IFERROR(SalesData[[#This Row],[Profit]]/SalesData[[#This Row],[Sales]],"")</f>
        <v>0.52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x14ac:dyDescent="0.3">
      <c r="A189" s="2">
        <v>1184</v>
      </c>
      <c r="B189" s="3">
        <v>45940</v>
      </c>
      <c r="C189" s="2" t="s">
        <v>22</v>
      </c>
      <c r="D189" s="2" t="s">
        <v>23</v>
      </c>
      <c r="E189" s="2" t="s">
        <v>21</v>
      </c>
      <c r="F189" s="2" t="s">
        <v>18</v>
      </c>
      <c r="G189" s="2">
        <v>5</v>
      </c>
      <c r="H189" s="4">
        <v>1200</v>
      </c>
      <c r="I189" s="4">
        <v>6000</v>
      </c>
      <c r="J189" s="4">
        <v>4400</v>
      </c>
      <c r="K189" s="4">
        <f t="shared" si="2"/>
        <v>1600</v>
      </c>
      <c r="L189" s="5">
        <f>IFERROR(SalesData[[#This Row],[Profit]]/SalesData[[#This Row],[Sales]],"")</f>
        <v>0.26666666666666666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x14ac:dyDescent="0.3">
      <c r="A190" s="2">
        <v>1189</v>
      </c>
      <c r="B190" s="3">
        <v>45940</v>
      </c>
      <c r="C190" s="2" t="s">
        <v>15</v>
      </c>
      <c r="D190" s="2" t="s">
        <v>16</v>
      </c>
      <c r="E190" s="2" t="s">
        <v>28</v>
      </c>
      <c r="F190" s="2" t="s">
        <v>18</v>
      </c>
      <c r="G190" s="2">
        <v>5</v>
      </c>
      <c r="H190" s="4">
        <v>70</v>
      </c>
      <c r="I190" s="4">
        <v>350</v>
      </c>
      <c r="J190" s="4">
        <v>190</v>
      </c>
      <c r="K190" s="4">
        <f t="shared" si="2"/>
        <v>160</v>
      </c>
      <c r="L190" s="5">
        <f>IFERROR(SalesData[[#This Row],[Profit]]/SalesData[[#This Row],[Sales]],"")</f>
        <v>0.45714285714285713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x14ac:dyDescent="0.3">
      <c r="A191" s="2">
        <v>1198</v>
      </c>
      <c r="B191" s="3">
        <v>45941</v>
      </c>
      <c r="C191" s="2" t="s">
        <v>15</v>
      </c>
      <c r="D191" s="2" t="s">
        <v>23</v>
      </c>
      <c r="E191" s="2" t="s">
        <v>30</v>
      </c>
      <c r="F191" s="2" t="s">
        <v>25</v>
      </c>
      <c r="G191" s="2">
        <v>4</v>
      </c>
      <c r="H191" s="4">
        <v>25</v>
      </c>
      <c r="I191" s="4">
        <v>100</v>
      </c>
      <c r="J191" s="4">
        <v>48</v>
      </c>
      <c r="K191" s="4">
        <f t="shared" si="2"/>
        <v>52</v>
      </c>
      <c r="L191" s="5">
        <f>IFERROR(SalesData[[#This Row],[Profit]]/SalesData[[#This Row],[Sales]],"")</f>
        <v>0.52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x14ac:dyDescent="0.3">
      <c r="A192" s="2">
        <v>1192</v>
      </c>
      <c r="B192" s="3">
        <v>45944</v>
      </c>
      <c r="C192" s="2" t="s">
        <v>22</v>
      </c>
      <c r="D192" s="2" t="s">
        <v>20</v>
      </c>
      <c r="E192" s="2" t="s">
        <v>28</v>
      </c>
      <c r="F192" s="2" t="s">
        <v>18</v>
      </c>
      <c r="G192" s="2">
        <v>1</v>
      </c>
      <c r="H192" s="4">
        <v>70</v>
      </c>
      <c r="I192" s="4">
        <v>70</v>
      </c>
      <c r="J192" s="4">
        <v>38</v>
      </c>
      <c r="K192" s="4">
        <f t="shared" si="2"/>
        <v>32</v>
      </c>
      <c r="L192" s="5">
        <f>IFERROR(SalesData[[#This Row],[Profit]]/SalesData[[#This Row],[Sales]],"")</f>
        <v>0.45714285714285713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x14ac:dyDescent="0.3">
      <c r="A193" s="2">
        <v>1196</v>
      </c>
      <c r="B193" s="3">
        <v>45944</v>
      </c>
      <c r="C193" s="2" t="s">
        <v>15</v>
      </c>
      <c r="D193" s="2" t="s">
        <v>16</v>
      </c>
      <c r="E193" s="2" t="s">
        <v>34</v>
      </c>
      <c r="F193" s="2" t="s">
        <v>25</v>
      </c>
      <c r="G193" s="2">
        <v>11</v>
      </c>
      <c r="H193" s="4">
        <v>45</v>
      </c>
      <c r="I193" s="4">
        <v>495</v>
      </c>
      <c r="J193" s="4">
        <v>242</v>
      </c>
      <c r="K193" s="4">
        <f t="shared" si="2"/>
        <v>253</v>
      </c>
      <c r="L193" s="5">
        <f>IFERROR(SalesData[[#This Row],[Profit]]/SalesData[[#This Row],[Sales]],"")</f>
        <v>0.51111111111111107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x14ac:dyDescent="0.3">
      <c r="A194" s="2">
        <v>1197</v>
      </c>
      <c r="B194" s="3">
        <v>45944</v>
      </c>
      <c r="C194" s="2" t="s">
        <v>37</v>
      </c>
      <c r="D194" s="2" t="s">
        <v>12</v>
      </c>
      <c r="E194" s="2" t="s">
        <v>19</v>
      </c>
      <c r="F194" s="2" t="s">
        <v>14</v>
      </c>
      <c r="G194" s="2">
        <v>3</v>
      </c>
      <c r="H194" s="4">
        <v>40</v>
      </c>
      <c r="I194" s="4">
        <v>120</v>
      </c>
      <c r="J194" s="4">
        <v>54</v>
      </c>
      <c r="K194" s="4">
        <f t="shared" ref="K194:K244" si="3">IF(I194="","",I194-J194)</f>
        <v>66</v>
      </c>
      <c r="L194" s="5">
        <f>IFERROR(SalesData[[#This Row],[Profit]]/SalesData[[#This Row],[Sales]],"")</f>
        <v>0.55000000000000004</v>
      </c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x14ac:dyDescent="0.3">
      <c r="A195" s="2">
        <v>1183</v>
      </c>
      <c r="B195" s="3">
        <v>45945</v>
      </c>
      <c r="C195" s="2" t="s">
        <v>15</v>
      </c>
      <c r="D195" s="2" t="s">
        <v>12</v>
      </c>
      <c r="E195" s="2" t="s">
        <v>21</v>
      </c>
      <c r="F195" s="2" t="s">
        <v>18</v>
      </c>
      <c r="G195" s="2">
        <v>8</v>
      </c>
      <c r="H195" s="4">
        <v>1200</v>
      </c>
      <c r="I195" s="4">
        <v>9600</v>
      </c>
      <c r="J195" s="4">
        <v>7040</v>
      </c>
      <c r="K195" s="4">
        <f t="shared" si="3"/>
        <v>2560</v>
      </c>
      <c r="L195" s="5">
        <f>IFERROR(SalesData[[#This Row],[Profit]]/SalesData[[#This Row],[Sales]],"")</f>
        <v>0.26666666666666666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x14ac:dyDescent="0.3">
      <c r="A196" s="2">
        <v>1191</v>
      </c>
      <c r="B196" s="3">
        <v>45946</v>
      </c>
      <c r="C196" s="2" t="s">
        <v>15</v>
      </c>
      <c r="D196" s="2" t="s">
        <v>16</v>
      </c>
      <c r="E196" s="2" t="s">
        <v>24</v>
      </c>
      <c r="F196" s="2" t="s">
        <v>25</v>
      </c>
      <c r="G196" s="2">
        <v>10</v>
      </c>
      <c r="H196" s="4">
        <v>95</v>
      </c>
      <c r="I196" s="4">
        <v>950</v>
      </c>
      <c r="J196" s="4">
        <v>500</v>
      </c>
      <c r="K196" s="4">
        <f t="shared" si="3"/>
        <v>450</v>
      </c>
      <c r="L196" s="5">
        <f>IFERROR(SalesData[[#This Row],[Profit]]/SalesData[[#This Row],[Sales]],"")</f>
        <v>0.47368421052631576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x14ac:dyDescent="0.3">
      <c r="A197" s="2">
        <v>1195</v>
      </c>
      <c r="B197" s="3">
        <v>45946</v>
      </c>
      <c r="C197" s="2" t="s">
        <v>15</v>
      </c>
      <c r="D197" s="2" t="s">
        <v>12</v>
      </c>
      <c r="E197" s="2" t="s">
        <v>21</v>
      </c>
      <c r="F197" s="2" t="s">
        <v>18</v>
      </c>
      <c r="G197" s="2">
        <v>4</v>
      </c>
      <c r="H197" s="4">
        <v>1200</v>
      </c>
      <c r="I197" s="4">
        <v>4800</v>
      </c>
      <c r="J197" s="4">
        <v>3520</v>
      </c>
      <c r="K197" s="4">
        <f t="shared" si="3"/>
        <v>1280</v>
      </c>
      <c r="L197" s="5">
        <f>IFERROR(SalesData[[#This Row],[Profit]]/SalesData[[#This Row],[Sales]],"")</f>
        <v>0.26666666666666666</v>
      </c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x14ac:dyDescent="0.3">
      <c r="A198" s="2">
        <v>1182</v>
      </c>
      <c r="B198" s="3">
        <v>45948</v>
      </c>
      <c r="C198" s="2" t="s">
        <v>31</v>
      </c>
      <c r="D198" s="2" t="s">
        <v>26</v>
      </c>
      <c r="E198" s="2" t="s">
        <v>13</v>
      </c>
      <c r="F198" s="2" t="s">
        <v>14</v>
      </c>
      <c r="G198" s="2">
        <v>4</v>
      </c>
      <c r="H198" s="4">
        <v>260</v>
      </c>
      <c r="I198" s="4">
        <v>1040</v>
      </c>
      <c r="J198" s="4">
        <v>680</v>
      </c>
      <c r="K198" s="4">
        <f t="shared" si="3"/>
        <v>360</v>
      </c>
      <c r="L198" s="5">
        <f>IFERROR(SalesData[[#This Row],[Profit]]/SalesData[[#This Row],[Sales]],"")</f>
        <v>0.34615384615384615</v>
      </c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x14ac:dyDescent="0.3">
      <c r="A199" s="2">
        <v>1181</v>
      </c>
      <c r="B199" s="3">
        <v>45952</v>
      </c>
      <c r="C199" s="2" t="s">
        <v>31</v>
      </c>
      <c r="D199" s="2" t="s">
        <v>26</v>
      </c>
      <c r="E199" s="2" t="s">
        <v>13</v>
      </c>
      <c r="F199" s="2" t="s">
        <v>14</v>
      </c>
      <c r="G199" s="2">
        <v>6</v>
      </c>
      <c r="H199" s="4">
        <v>260</v>
      </c>
      <c r="I199" s="4">
        <v>1560</v>
      </c>
      <c r="J199" s="4">
        <v>1020</v>
      </c>
      <c r="K199" s="4">
        <f t="shared" si="3"/>
        <v>540</v>
      </c>
      <c r="L199" s="5">
        <f>IFERROR(SalesData[[#This Row],[Profit]]/SalesData[[#This Row],[Sales]],"")</f>
        <v>0.34615384615384615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x14ac:dyDescent="0.3">
      <c r="A200" s="2">
        <v>1185</v>
      </c>
      <c r="B200" s="3">
        <v>45952</v>
      </c>
      <c r="C200" s="2" t="s">
        <v>11</v>
      </c>
      <c r="D200" s="2" t="s">
        <v>12</v>
      </c>
      <c r="E200" s="2" t="s">
        <v>19</v>
      </c>
      <c r="F200" s="2" t="s">
        <v>14</v>
      </c>
      <c r="G200" s="2">
        <v>1</v>
      </c>
      <c r="H200" s="4">
        <v>40</v>
      </c>
      <c r="I200" s="4">
        <v>40</v>
      </c>
      <c r="J200" s="4">
        <v>18</v>
      </c>
      <c r="K200" s="4">
        <f t="shared" si="3"/>
        <v>22</v>
      </c>
      <c r="L200" s="5">
        <f>IFERROR(SalesData[[#This Row],[Profit]]/SalesData[[#This Row],[Sales]],"")</f>
        <v>0.55000000000000004</v>
      </c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x14ac:dyDescent="0.3">
      <c r="A201" s="2">
        <v>1199</v>
      </c>
      <c r="B201" s="3">
        <v>45952</v>
      </c>
      <c r="C201" s="2" t="s">
        <v>15</v>
      </c>
      <c r="D201" s="2" t="s">
        <v>20</v>
      </c>
      <c r="E201" s="2" t="s">
        <v>19</v>
      </c>
      <c r="F201" s="2" t="s">
        <v>14</v>
      </c>
      <c r="G201" s="2">
        <v>3</v>
      </c>
      <c r="H201" s="4">
        <v>40</v>
      </c>
      <c r="I201" s="4">
        <v>120</v>
      </c>
      <c r="J201" s="4">
        <v>54</v>
      </c>
      <c r="K201" s="4">
        <f t="shared" si="3"/>
        <v>66</v>
      </c>
      <c r="L201" s="5">
        <f>IFERROR(SalesData[[#This Row],[Profit]]/SalesData[[#This Row],[Sales]],"")</f>
        <v>0.55000000000000004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x14ac:dyDescent="0.3">
      <c r="A202" s="2">
        <v>1199</v>
      </c>
      <c r="B202" s="3">
        <v>45952</v>
      </c>
      <c r="C202" s="2" t="s">
        <v>15</v>
      </c>
      <c r="D202" s="2" t="s">
        <v>20</v>
      </c>
      <c r="E202" s="2" t="s">
        <v>19</v>
      </c>
      <c r="F202" s="2" t="s">
        <v>14</v>
      </c>
      <c r="G202" s="2">
        <v>3</v>
      </c>
      <c r="H202" s="4">
        <v>40</v>
      </c>
      <c r="I202" s="4">
        <v>120</v>
      </c>
      <c r="J202" s="4">
        <v>54</v>
      </c>
      <c r="K202" s="4">
        <f t="shared" si="3"/>
        <v>66</v>
      </c>
      <c r="L202" s="5">
        <f>IFERROR(SalesData[[#This Row],[Profit]]/SalesData[[#This Row],[Sales]],"")</f>
        <v>0.55000000000000004</v>
      </c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x14ac:dyDescent="0.3">
      <c r="A203" s="2">
        <v>1190</v>
      </c>
      <c r="B203" s="3">
        <v>45953</v>
      </c>
      <c r="C203" s="2" t="s">
        <v>15</v>
      </c>
      <c r="D203" s="2" t="s">
        <v>12</v>
      </c>
      <c r="E203" s="2" t="s">
        <v>19</v>
      </c>
      <c r="F203" s="2" t="s">
        <v>14</v>
      </c>
      <c r="G203" s="2">
        <v>3</v>
      </c>
      <c r="H203" s="4">
        <v>40</v>
      </c>
      <c r="I203" s="4">
        <v>120</v>
      </c>
      <c r="J203" s="4">
        <v>54</v>
      </c>
      <c r="K203" s="4">
        <f t="shared" si="3"/>
        <v>66</v>
      </c>
      <c r="L203" s="5">
        <f>IFERROR(SalesData[[#This Row],[Profit]]/SalesData[[#This Row],[Sales]],"")</f>
        <v>0.55000000000000004</v>
      </c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x14ac:dyDescent="0.3">
      <c r="A204" s="2">
        <v>1186</v>
      </c>
      <c r="B204" s="3">
        <v>45956</v>
      </c>
      <c r="C204" s="2" t="s">
        <v>11</v>
      </c>
      <c r="D204" s="2" t="s">
        <v>32</v>
      </c>
      <c r="E204" s="2" t="s">
        <v>28</v>
      </c>
      <c r="F204" s="2" t="s">
        <v>18</v>
      </c>
      <c r="G204" s="2">
        <v>6</v>
      </c>
      <c r="H204" s="4">
        <v>70</v>
      </c>
      <c r="I204" s="4">
        <v>420</v>
      </c>
      <c r="J204" s="4">
        <v>228</v>
      </c>
      <c r="K204" s="4">
        <f t="shared" si="3"/>
        <v>192</v>
      </c>
      <c r="L204" s="5">
        <f>IFERROR(SalesData[[#This Row],[Profit]]/SalesData[[#This Row],[Sales]],"")</f>
        <v>0.45714285714285713</v>
      </c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x14ac:dyDescent="0.3">
      <c r="A205" s="2">
        <v>1206</v>
      </c>
      <c r="B205" s="3">
        <v>45962</v>
      </c>
      <c r="C205" s="2" t="s">
        <v>11</v>
      </c>
      <c r="D205" s="2" t="s">
        <v>23</v>
      </c>
      <c r="E205" s="2" t="s">
        <v>19</v>
      </c>
      <c r="F205" s="2" t="s">
        <v>14</v>
      </c>
      <c r="G205" s="2">
        <v>1</v>
      </c>
      <c r="H205" s="4">
        <v>40</v>
      </c>
      <c r="I205" s="4">
        <v>40</v>
      </c>
      <c r="J205" s="4">
        <v>18</v>
      </c>
      <c r="K205" s="4">
        <f t="shared" si="3"/>
        <v>22</v>
      </c>
      <c r="L205" s="5">
        <f>IFERROR(SalesData[[#This Row],[Profit]]/SalesData[[#This Row],[Sales]],"")</f>
        <v>0.55000000000000004</v>
      </c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x14ac:dyDescent="0.3">
      <c r="A206" s="2">
        <v>1205</v>
      </c>
      <c r="B206" s="3">
        <v>45966</v>
      </c>
      <c r="C206" s="2" t="s">
        <v>22</v>
      </c>
      <c r="D206" s="2" t="s">
        <v>32</v>
      </c>
      <c r="E206" s="2" t="s">
        <v>29</v>
      </c>
      <c r="F206" s="2" t="s">
        <v>14</v>
      </c>
      <c r="G206" s="2">
        <v>15</v>
      </c>
      <c r="H206" s="4">
        <v>520</v>
      </c>
      <c r="I206" s="4">
        <v>7800</v>
      </c>
      <c r="J206" s="4">
        <v>5100</v>
      </c>
      <c r="K206" s="4">
        <f t="shared" si="3"/>
        <v>2700</v>
      </c>
      <c r="L206" s="5">
        <f>IFERROR(SalesData[[#This Row],[Profit]]/SalesData[[#This Row],[Sales]],"")</f>
        <v>0.34615384615384615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x14ac:dyDescent="0.3">
      <c r="A207" s="2">
        <v>1212</v>
      </c>
      <c r="B207" s="3">
        <v>45968</v>
      </c>
      <c r="C207" s="2" t="s">
        <v>11</v>
      </c>
      <c r="D207" s="2" t="s">
        <v>16</v>
      </c>
      <c r="E207" s="2" t="s">
        <v>34</v>
      </c>
      <c r="F207" s="2" t="s">
        <v>25</v>
      </c>
      <c r="G207" s="2">
        <v>8</v>
      </c>
      <c r="H207" s="4">
        <v>45</v>
      </c>
      <c r="I207" s="4">
        <v>360</v>
      </c>
      <c r="J207" s="4">
        <v>176</v>
      </c>
      <c r="K207" s="4">
        <f t="shared" si="3"/>
        <v>184</v>
      </c>
      <c r="L207" s="5">
        <f>IFERROR(SalesData[[#This Row],[Profit]]/SalesData[[#This Row],[Sales]],"")</f>
        <v>0.51111111111111107</v>
      </c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x14ac:dyDescent="0.3">
      <c r="A208" s="2">
        <v>1208</v>
      </c>
      <c r="B208" s="3">
        <v>45969</v>
      </c>
      <c r="C208" s="2" t="s">
        <v>31</v>
      </c>
      <c r="D208" s="2" t="s">
        <v>32</v>
      </c>
      <c r="E208" s="2" t="s">
        <v>27</v>
      </c>
      <c r="F208" s="2" t="s">
        <v>18</v>
      </c>
      <c r="G208" s="2">
        <v>3</v>
      </c>
      <c r="H208" s="4">
        <v>180</v>
      </c>
      <c r="I208" s="10"/>
      <c r="J208" s="4">
        <v>315</v>
      </c>
      <c r="K208" s="4" t="str">
        <f t="shared" si="3"/>
        <v/>
      </c>
      <c r="L208" s="5" t="str">
        <f>IFERROR(SalesData[[#This Row],[Profit]]/SalesData[[#This Row],[Sales]],"")</f>
        <v/>
      </c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x14ac:dyDescent="0.3">
      <c r="A209" s="2">
        <v>1211</v>
      </c>
      <c r="B209" s="3">
        <v>45969</v>
      </c>
      <c r="C209" s="2" t="s">
        <v>15</v>
      </c>
      <c r="D209" s="2" t="s">
        <v>20</v>
      </c>
      <c r="E209" s="2" t="s">
        <v>19</v>
      </c>
      <c r="F209" s="2" t="s">
        <v>14</v>
      </c>
      <c r="G209" s="2">
        <v>3</v>
      </c>
      <c r="H209" s="4">
        <v>40</v>
      </c>
      <c r="I209" s="4">
        <v>120</v>
      </c>
      <c r="J209" s="4">
        <v>54</v>
      </c>
      <c r="K209" s="4">
        <f t="shared" si="3"/>
        <v>66</v>
      </c>
      <c r="L209" s="5">
        <f>IFERROR(SalesData[[#This Row],[Profit]]/SalesData[[#This Row],[Sales]],"")</f>
        <v>0.55000000000000004</v>
      </c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x14ac:dyDescent="0.3">
      <c r="A210" s="2">
        <v>1213</v>
      </c>
      <c r="B210" s="3">
        <v>45972</v>
      </c>
      <c r="C210" s="2" t="s">
        <v>22</v>
      </c>
      <c r="D210" s="2" t="s">
        <v>16</v>
      </c>
      <c r="E210" s="2" t="s">
        <v>29</v>
      </c>
      <c r="F210" s="2" t="s">
        <v>14</v>
      </c>
      <c r="G210" s="2">
        <v>12</v>
      </c>
      <c r="H210" s="4">
        <v>520</v>
      </c>
      <c r="I210" s="4">
        <v>6240</v>
      </c>
      <c r="J210" s="4">
        <v>4080</v>
      </c>
      <c r="K210" s="4">
        <f t="shared" si="3"/>
        <v>2160</v>
      </c>
      <c r="L210" s="5">
        <f>IFERROR(SalesData[[#This Row],[Profit]]/SalesData[[#This Row],[Sales]],"")</f>
        <v>0.34615384615384615</v>
      </c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x14ac:dyDescent="0.3">
      <c r="A211" s="2">
        <v>1218</v>
      </c>
      <c r="B211" s="3">
        <v>45972</v>
      </c>
      <c r="C211" s="2" t="s">
        <v>15</v>
      </c>
      <c r="D211" s="2" t="s">
        <v>23</v>
      </c>
      <c r="E211" s="2" t="s">
        <v>27</v>
      </c>
      <c r="F211" s="2" t="s">
        <v>18</v>
      </c>
      <c r="G211" s="2">
        <v>2</v>
      </c>
      <c r="H211" s="4">
        <v>180</v>
      </c>
      <c r="I211" s="4">
        <v>360</v>
      </c>
      <c r="J211" s="4">
        <v>210</v>
      </c>
      <c r="K211" s="4">
        <f t="shared" si="3"/>
        <v>150</v>
      </c>
      <c r="L211" s="5">
        <f>IFERROR(SalesData[[#This Row],[Profit]]/SalesData[[#This Row],[Sales]],"")</f>
        <v>0.41666666666666669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x14ac:dyDescent="0.3">
      <c r="A212" s="2">
        <v>1216</v>
      </c>
      <c r="B212" s="3">
        <v>45974</v>
      </c>
      <c r="C212" s="2" t="s">
        <v>15</v>
      </c>
      <c r="D212" s="2" t="s">
        <v>12</v>
      </c>
      <c r="E212" s="2" t="s">
        <v>24</v>
      </c>
      <c r="F212" s="2" t="s">
        <v>25</v>
      </c>
      <c r="G212" s="2">
        <v>10</v>
      </c>
      <c r="H212" s="4">
        <v>95</v>
      </c>
      <c r="I212" s="4">
        <v>950</v>
      </c>
      <c r="J212" s="4">
        <v>500</v>
      </c>
      <c r="K212" s="4">
        <f t="shared" si="3"/>
        <v>450</v>
      </c>
      <c r="L212" s="5">
        <f>IFERROR(SalesData[[#This Row],[Profit]]/SalesData[[#This Row],[Sales]],"")</f>
        <v>0.47368421052631576</v>
      </c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x14ac:dyDescent="0.3">
      <c r="A213" s="2">
        <v>1204</v>
      </c>
      <c r="B213" s="3">
        <v>45976</v>
      </c>
      <c r="C213" s="2" t="s">
        <v>31</v>
      </c>
      <c r="D213" s="2" t="s">
        <v>26</v>
      </c>
      <c r="E213" s="2" t="s">
        <v>19</v>
      </c>
      <c r="F213" s="2" t="s">
        <v>14</v>
      </c>
      <c r="G213" s="2">
        <v>4</v>
      </c>
      <c r="H213" s="4">
        <v>40</v>
      </c>
      <c r="I213" s="4">
        <v>160</v>
      </c>
      <c r="J213" s="4">
        <v>72</v>
      </c>
      <c r="K213" s="4">
        <f t="shared" si="3"/>
        <v>88</v>
      </c>
      <c r="L213" s="5">
        <f>IFERROR(SalesData[[#This Row],[Profit]]/SalesData[[#This Row],[Sales]],"")</f>
        <v>0.55000000000000004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x14ac:dyDescent="0.3">
      <c r="A214" s="2">
        <v>1215</v>
      </c>
      <c r="B214" s="3">
        <v>45977</v>
      </c>
      <c r="C214" s="2" t="s">
        <v>22</v>
      </c>
      <c r="D214" s="2" t="s">
        <v>12</v>
      </c>
      <c r="E214" s="2" t="s">
        <v>19</v>
      </c>
      <c r="F214" s="2" t="s">
        <v>14</v>
      </c>
      <c r="G214" s="2">
        <v>4</v>
      </c>
      <c r="H214" s="4">
        <v>40</v>
      </c>
      <c r="I214" s="4">
        <v>160</v>
      </c>
      <c r="J214" s="4">
        <v>72</v>
      </c>
      <c r="K214" s="4">
        <f t="shared" si="3"/>
        <v>88</v>
      </c>
      <c r="L214" s="5">
        <f>IFERROR(SalesData[[#This Row],[Profit]]/SalesData[[#This Row],[Sales]],"")</f>
        <v>0.55000000000000004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x14ac:dyDescent="0.3">
      <c r="A215" s="2">
        <v>1203</v>
      </c>
      <c r="B215" s="3">
        <v>45978</v>
      </c>
      <c r="C215" s="2" t="s">
        <v>22</v>
      </c>
      <c r="D215" s="2" t="s">
        <v>20</v>
      </c>
      <c r="E215" s="2" t="s">
        <v>21</v>
      </c>
      <c r="F215" s="2" t="s">
        <v>18</v>
      </c>
      <c r="G215" s="2">
        <v>5</v>
      </c>
      <c r="H215" s="4">
        <v>1200</v>
      </c>
      <c r="I215" s="4">
        <v>6000</v>
      </c>
      <c r="J215" s="4">
        <v>4400</v>
      </c>
      <c r="K215" s="4">
        <f t="shared" si="3"/>
        <v>1600</v>
      </c>
      <c r="L215" s="5">
        <f>IFERROR(SalesData[[#This Row],[Profit]]/SalesData[[#This Row],[Sales]],"")</f>
        <v>0.26666666666666666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x14ac:dyDescent="0.3">
      <c r="A216" s="2">
        <v>1220</v>
      </c>
      <c r="B216" s="3">
        <v>45978</v>
      </c>
      <c r="C216" s="2" t="s">
        <v>22</v>
      </c>
      <c r="D216" s="2" t="s">
        <v>16</v>
      </c>
      <c r="E216" s="2" t="s">
        <v>21</v>
      </c>
      <c r="F216" s="2" t="s">
        <v>18</v>
      </c>
      <c r="G216" s="2">
        <v>4</v>
      </c>
      <c r="H216" s="4">
        <v>1200</v>
      </c>
      <c r="I216" s="4">
        <v>4800</v>
      </c>
      <c r="J216" s="4">
        <v>3520</v>
      </c>
      <c r="K216" s="4">
        <f t="shared" si="3"/>
        <v>1280</v>
      </c>
      <c r="L216" s="5">
        <f>IFERROR(SalesData[[#This Row],[Profit]]/SalesData[[#This Row],[Sales]],"")</f>
        <v>0.26666666666666666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x14ac:dyDescent="0.3">
      <c r="A217" s="2">
        <v>1207</v>
      </c>
      <c r="B217" s="3">
        <v>45979</v>
      </c>
      <c r="C217" s="2" t="s">
        <v>31</v>
      </c>
      <c r="D217" s="2" t="s">
        <v>20</v>
      </c>
      <c r="E217" s="2" t="s">
        <v>34</v>
      </c>
      <c r="F217" s="2" t="s">
        <v>25</v>
      </c>
      <c r="G217" s="2">
        <v>6</v>
      </c>
      <c r="H217" s="4">
        <v>45</v>
      </c>
      <c r="I217" s="4">
        <v>270</v>
      </c>
      <c r="J217" s="4">
        <v>132</v>
      </c>
      <c r="K217" s="4">
        <f t="shared" si="3"/>
        <v>138</v>
      </c>
      <c r="L217" s="5">
        <f>IFERROR(SalesData[[#This Row],[Profit]]/SalesData[[#This Row],[Sales]],"")</f>
        <v>0.51111111111111107</v>
      </c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x14ac:dyDescent="0.3">
      <c r="A218" s="2">
        <v>1217</v>
      </c>
      <c r="B218" s="3">
        <v>45980</v>
      </c>
      <c r="C218" s="2" t="s">
        <v>15</v>
      </c>
      <c r="D218" s="2" t="s">
        <v>26</v>
      </c>
      <c r="E218" s="2" t="s">
        <v>13</v>
      </c>
      <c r="F218" s="2" t="s">
        <v>14</v>
      </c>
      <c r="G218" s="2">
        <v>5</v>
      </c>
      <c r="H218" s="4">
        <v>260</v>
      </c>
      <c r="I218" s="4">
        <v>1300</v>
      </c>
      <c r="J218" s="4">
        <v>850</v>
      </c>
      <c r="K218" s="4">
        <f t="shared" si="3"/>
        <v>450</v>
      </c>
      <c r="L218" s="5">
        <f>IFERROR(SalesData[[#This Row],[Profit]]/SalesData[[#This Row],[Sales]],"")</f>
        <v>0.34615384615384615</v>
      </c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x14ac:dyDescent="0.3">
      <c r="A219" s="2">
        <v>1219</v>
      </c>
      <c r="B219" s="3">
        <v>45983</v>
      </c>
      <c r="C219" s="2" t="s">
        <v>11</v>
      </c>
      <c r="D219" s="2" t="s">
        <v>32</v>
      </c>
      <c r="E219" s="2" t="s">
        <v>27</v>
      </c>
      <c r="F219" s="2" t="s">
        <v>18</v>
      </c>
      <c r="G219" s="2">
        <v>8</v>
      </c>
      <c r="H219" s="4">
        <v>180</v>
      </c>
      <c r="I219" s="4">
        <v>1440</v>
      </c>
      <c r="J219" s="4">
        <v>840</v>
      </c>
      <c r="K219" s="4">
        <f t="shared" si="3"/>
        <v>600</v>
      </c>
      <c r="L219" s="5">
        <f>IFERROR(SalesData[[#This Row],[Profit]]/SalesData[[#This Row],[Sales]],"")</f>
        <v>0.41666666666666669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x14ac:dyDescent="0.3">
      <c r="A220" s="2">
        <v>1210</v>
      </c>
      <c r="B220" s="3">
        <v>45984</v>
      </c>
      <c r="C220" s="2" t="s">
        <v>22</v>
      </c>
      <c r="D220" s="2" t="s">
        <v>32</v>
      </c>
      <c r="E220" s="2" t="s">
        <v>29</v>
      </c>
      <c r="F220" s="2" t="s">
        <v>14</v>
      </c>
      <c r="G220" s="2">
        <v>15</v>
      </c>
      <c r="H220" s="4">
        <v>520</v>
      </c>
      <c r="I220" s="4">
        <v>7800</v>
      </c>
      <c r="J220" s="4">
        <v>5100</v>
      </c>
      <c r="K220" s="4">
        <f t="shared" si="3"/>
        <v>2700</v>
      </c>
      <c r="L220" s="5">
        <f>IFERROR(SalesData[[#This Row],[Profit]]/SalesData[[#This Row],[Sales]],"")</f>
        <v>0.34615384615384615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x14ac:dyDescent="0.3">
      <c r="A221" s="2">
        <v>1201</v>
      </c>
      <c r="B221" s="3">
        <v>45986</v>
      </c>
      <c r="C221" s="2" t="s">
        <v>15</v>
      </c>
      <c r="D221" s="2" t="s">
        <v>20</v>
      </c>
      <c r="E221" s="2" t="s">
        <v>17</v>
      </c>
      <c r="F221" s="2" t="s">
        <v>18</v>
      </c>
      <c r="G221" s="2">
        <v>3</v>
      </c>
      <c r="H221" s="4">
        <v>330</v>
      </c>
      <c r="I221" s="4">
        <v>990</v>
      </c>
      <c r="J221" s="4">
        <v>690</v>
      </c>
      <c r="K221" s="4">
        <f t="shared" si="3"/>
        <v>300</v>
      </c>
      <c r="L221" s="5">
        <f>IFERROR(SalesData[[#This Row],[Profit]]/SalesData[[#This Row],[Sales]],"")</f>
        <v>0.30303030303030304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x14ac:dyDescent="0.3">
      <c r="A222" s="2">
        <v>1209</v>
      </c>
      <c r="B222" s="3">
        <v>45988</v>
      </c>
      <c r="C222" s="2" t="s">
        <v>11</v>
      </c>
      <c r="D222" s="2" t="s">
        <v>32</v>
      </c>
      <c r="E222" s="2" t="s">
        <v>30</v>
      </c>
      <c r="F222" s="2" t="s">
        <v>25</v>
      </c>
      <c r="G222" s="2">
        <v>12</v>
      </c>
      <c r="H222" s="4">
        <v>25</v>
      </c>
      <c r="I222" s="4">
        <v>300</v>
      </c>
      <c r="J222" s="4">
        <v>144</v>
      </c>
      <c r="K222" s="4">
        <f t="shared" si="3"/>
        <v>156</v>
      </c>
      <c r="L222" s="5">
        <f>IFERROR(SalesData[[#This Row],[Profit]]/SalesData[[#This Row],[Sales]],"")</f>
        <v>0.52</v>
      </c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x14ac:dyDescent="0.3">
      <c r="A223" s="2">
        <v>1214</v>
      </c>
      <c r="B223" s="3">
        <v>45988</v>
      </c>
      <c r="C223" s="2" t="s">
        <v>15</v>
      </c>
      <c r="D223" s="2" t="s">
        <v>26</v>
      </c>
      <c r="E223" s="2" t="s">
        <v>29</v>
      </c>
      <c r="F223" s="2" t="s">
        <v>14</v>
      </c>
      <c r="G223" s="2">
        <v>9</v>
      </c>
      <c r="H223" s="4">
        <v>520</v>
      </c>
      <c r="I223" s="4">
        <v>4680</v>
      </c>
      <c r="J223" s="4">
        <v>3060</v>
      </c>
      <c r="K223" s="4">
        <f t="shared" si="3"/>
        <v>1620</v>
      </c>
      <c r="L223" s="5">
        <f>IFERROR(SalesData[[#This Row],[Profit]]/SalesData[[#This Row],[Sales]],"")</f>
        <v>0.34615384615384615</v>
      </c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x14ac:dyDescent="0.3">
      <c r="A224" s="2">
        <v>1202</v>
      </c>
      <c r="B224" s="3">
        <v>45989</v>
      </c>
      <c r="C224" s="2" t="s">
        <v>15</v>
      </c>
      <c r="D224" s="2" t="s">
        <v>32</v>
      </c>
      <c r="E224" s="2" t="s">
        <v>21</v>
      </c>
      <c r="F224" s="2" t="s">
        <v>18</v>
      </c>
      <c r="G224" s="2">
        <v>12</v>
      </c>
      <c r="H224" s="4">
        <v>1200</v>
      </c>
      <c r="I224" s="4">
        <v>14400</v>
      </c>
      <c r="J224" s="4">
        <v>10560</v>
      </c>
      <c r="K224" s="4">
        <f t="shared" si="3"/>
        <v>3840</v>
      </c>
      <c r="L224" s="5">
        <f>IFERROR(SalesData[[#This Row],[Profit]]/SalesData[[#This Row],[Sales]],"")</f>
        <v>0.26666666666666666</v>
      </c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x14ac:dyDescent="0.3">
      <c r="A225" s="2">
        <v>1228</v>
      </c>
      <c r="B225" s="3">
        <v>45992</v>
      </c>
      <c r="C225" s="2" t="s">
        <v>31</v>
      </c>
      <c r="D225" s="2" t="s">
        <v>12</v>
      </c>
      <c r="E225" s="2" t="s">
        <v>34</v>
      </c>
      <c r="F225" s="2" t="s">
        <v>25</v>
      </c>
      <c r="G225" s="2">
        <v>6</v>
      </c>
      <c r="H225" s="4">
        <v>45</v>
      </c>
      <c r="I225" s="4">
        <v>270</v>
      </c>
      <c r="J225" s="4">
        <v>132</v>
      </c>
      <c r="K225" s="4">
        <f t="shared" si="3"/>
        <v>138</v>
      </c>
      <c r="L225" s="5">
        <f>IFERROR(SalesData[[#This Row],[Profit]]/SalesData[[#This Row],[Sales]],"")</f>
        <v>0.51111111111111107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x14ac:dyDescent="0.3">
      <c r="A226" s="2">
        <v>1225</v>
      </c>
      <c r="B226" s="3">
        <v>45993</v>
      </c>
      <c r="C226" s="2" t="s">
        <v>31</v>
      </c>
      <c r="D226" s="2" t="s">
        <v>26</v>
      </c>
      <c r="E226" s="2" t="s">
        <v>19</v>
      </c>
      <c r="F226" s="2" t="s">
        <v>14</v>
      </c>
      <c r="G226" s="2">
        <v>3</v>
      </c>
      <c r="H226" s="4">
        <v>40</v>
      </c>
      <c r="I226" s="4">
        <v>120</v>
      </c>
      <c r="J226" s="4">
        <v>54</v>
      </c>
      <c r="K226" s="4">
        <f t="shared" si="3"/>
        <v>66</v>
      </c>
      <c r="L226" s="5">
        <f>IFERROR(SalesData[[#This Row],[Profit]]/SalesData[[#This Row],[Sales]],"")</f>
        <v>0.55000000000000004</v>
      </c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x14ac:dyDescent="0.3">
      <c r="A227" s="2">
        <v>1238</v>
      </c>
      <c r="B227" s="3">
        <v>45995</v>
      </c>
      <c r="C227" s="2" t="s">
        <v>11</v>
      </c>
      <c r="D227" s="2" t="s">
        <v>32</v>
      </c>
      <c r="E227" s="2" t="s">
        <v>27</v>
      </c>
      <c r="F227" s="2" t="s">
        <v>18</v>
      </c>
      <c r="G227" s="2">
        <v>9</v>
      </c>
      <c r="H227" s="4">
        <v>180</v>
      </c>
      <c r="I227" s="4">
        <v>1620</v>
      </c>
      <c r="J227" s="4">
        <v>945</v>
      </c>
      <c r="K227" s="4">
        <f t="shared" si="3"/>
        <v>675</v>
      </c>
      <c r="L227" s="5">
        <f>IFERROR(SalesData[[#This Row],[Profit]]/SalesData[[#This Row],[Sales]],"")</f>
        <v>0.41666666666666669</v>
      </c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x14ac:dyDescent="0.3">
      <c r="A228" s="2">
        <v>1231</v>
      </c>
      <c r="B228" s="3">
        <v>45997</v>
      </c>
      <c r="C228" s="2" t="s">
        <v>31</v>
      </c>
      <c r="D228" s="2" t="s">
        <v>20</v>
      </c>
      <c r="E228" s="2" t="s">
        <v>34</v>
      </c>
      <c r="F228" s="2" t="s">
        <v>25</v>
      </c>
      <c r="G228" s="2">
        <v>4</v>
      </c>
      <c r="H228" s="4">
        <v>45</v>
      </c>
      <c r="I228" s="4">
        <v>180</v>
      </c>
      <c r="J228" s="4">
        <v>88</v>
      </c>
      <c r="K228" s="4">
        <f t="shared" si="3"/>
        <v>92</v>
      </c>
      <c r="L228" s="5">
        <f>IFERROR(SalesData[[#This Row],[Profit]]/SalesData[[#This Row],[Sales]],"")</f>
        <v>0.51111111111111107</v>
      </c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x14ac:dyDescent="0.3">
      <c r="A229" s="2">
        <v>1233</v>
      </c>
      <c r="B229" s="3">
        <v>45999</v>
      </c>
      <c r="C229" s="2" t="s">
        <v>15</v>
      </c>
      <c r="D229" s="2" t="s">
        <v>23</v>
      </c>
      <c r="E229" s="2" t="s">
        <v>28</v>
      </c>
      <c r="F229" s="2" t="s">
        <v>18</v>
      </c>
      <c r="G229" s="2">
        <v>1</v>
      </c>
      <c r="H229" s="4">
        <v>70</v>
      </c>
      <c r="I229" s="4">
        <v>70</v>
      </c>
      <c r="J229" s="4">
        <v>38</v>
      </c>
      <c r="K229" s="4">
        <f t="shared" si="3"/>
        <v>32</v>
      </c>
      <c r="L229" s="5">
        <f>IFERROR(SalesData[[#This Row],[Profit]]/SalesData[[#This Row],[Sales]],"")</f>
        <v>0.45714285714285713</v>
      </c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x14ac:dyDescent="0.3">
      <c r="A230" s="2">
        <v>1234</v>
      </c>
      <c r="B230" s="3">
        <v>46000</v>
      </c>
      <c r="C230" s="2" t="s">
        <v>31</v>
      </c>
      <c r="D230" s="2" t="s">
        <v>32</v>
      </c>
      <c r="E230" s="2" t="s">
        <v>29</v>
      </c>
      <c r="F230" s="2" t="s">
        <v>14</v>
      </c>
      <c r="G230" s="2">
        <v>14</v>
      </c>
      <c r="H230" s="4">
        <v>520</v>
      </c>
      <c r="I230" s="4">
        <v>7280</v>
      </c>
      <c r="J230" s="4">
        <v>4760</v>
      </c>
      <c r="K230" s="4">
        <f t="shared" si="3"/>
        <v>2520</v>
      </c>
      <c r="L230" s="5">
        <f>IFERROR(SalesData[[#This Row],[Profit]]/SalesData[[#This Row],[Sales]],"")</f>
        <v>0.34615384615384615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x14ac:dyDescent="0.3">
      <c r="A231" s="2">
        <v>1223</v>
      </c>
      <c r="B231" s="3">
        <v>46002</v>
      </c>
      <c r="C231" s="2" t="s">
        <v>15</v>
      </c>
      <c r="D231" s="2" t="s">
        <v>23</v>
      </c>
      <c r="E231" s="2" t="s">
        <v>19</v>
      </c>
      <c r="F231" s="2" t="s">
        <v>14</v>
      </c>
      <c r="G231" s="2">
        <v>1</v>
      </c>
      <c r="H231" s="4">
        <v>40</v>
      </c>
      <c r="I231" s="4">
        <v>40</v>
      </c>
      <c r="J231" s="4">
        <v>18</v>
      </c>
      <c r="K231" s="4">
        <f t="shared" si="3"/>
        <v>22</v>
      </c>
      <c r="L231" s="5">
        <f>IFERROR(SalesData[[#This Row],[Profit]]/SalesData[[#This Row],[Sales]],"")</f>
        <v>0.55000000000000004</v>
      </c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x14ac:dyDescent="0.3">
      <c r="A232" s="2">
        <v>1229</v>
      </c>
      <c r="B232" s="3">
        <v>46003</v>
      </c>
      <c r="C232" s="2" t="s">
        <v>22</v>
      </c>
      <c r="D232" s="2" t="s">
        <v>32</v>
      </c>
      <c r="E232" s="2" t="s">
        <v>21</v>
      </c>
      <c r="F232" s="2" t="s">
        <v>18</v>
      </c>
      <c r="G232" s="2">
        <v>6</v>
      </c>
      <c r="H232" s="4">
        <v>1200</v>
      </c>
      <c r="I232" s="4">
        <v>7200</v>
      </c>
      <c r="J232" s="4">
        <v>5280</v>
      </c>
      <c r="K232" s="4">
        <f t="shared" si="3"/>
        <v>1920</v>
      </c>
      <c r="L232" s="5">
        <f>IFERROR(SalesData[[#This Row],[Profit]]/SalesData[[#This Row],[Sales]],"")</f>
        <v>0.26666666666666666</v>
      </c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x14ac:dyDescent="0.3">
      <c r="A233" s="2">
        <v>1237</v>
      </c>
      <c r="B233" s="3">
        <v>46006</v>
      </c>
      <c r="C233" s="2" t="s">
        <v>22</v>
      </c>
      <c r="D233" s="2" t="s">
        <v>26</v>
      </c>
      <c r="E233" s="2" t="s">
        <v>27</v>
      </c>
      <c r="F233" s="2" t="s">
        <v>18</v>
      </c>
      <c r="G233" s="2">
        <v>6</v>
      </c>
      <c r="H233" s="4">
        <v>180</v>
      </c>
      <c r="I233" s="4">
        <v>1080</v>
      </c>
      <c r="J233" s="4">
        <v>630</v>
      </c>
      <c r="K233" s="4">
        <f t="shared" si="3"/>
        <v>450</v>
      </c>
      <c r="L233" s="5">
        <f>IFERROR(SalesData[[#This Row],[Profit]]/SalesData[[#This Row],[Sales]],"")</f>
        <v>0.41666666666666669</v>
      </c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x14ac:dyDescent="0.3">
      <c r="A234" s="2">
        <v>1221</v>
      </c>
      <c r="B234" s="3">
        <v>46008</v>
      </c>
      <c r="C234" s="2" t="s">
        <v>15</v>
      </c>
      <c r="D234" s="2" t="s">
        <v>16</v>
      </c>
      <c r="E234" s="2" t="s">
        <v>19</v>
      </c>
      <c r="F234" s="2" t="s">
        <v>14</v>
      </c>
      <c r="G234" s="2">
        <v>1</v>
      </c>
      <c r="H234" s="4">
        <v>40</v>
      </c>
      <c r="I234" s="4">
        <v>40</v>
      </c>
      <c r="J234" s="4">
        <v>18</v>
      </c>
      <c r="K234" s="4">
        <f t="shared" si="3"/>
        <v>22</v>
      </c>
      <c r="L234" s="5">
        <f>IFERROR(SalesData[[#This Row],[Profit]]/SalesData[[#This Row],[Sales]],"")</f>
        <v>0.55000000000000004</v>
      </c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x14ac:dyDescent="0.3">
      <c r="A235" s="2">
        <v>1230</v>
      </c>
      <c r="B235" s="3">
        <v>46008</v>
      </c>
      <c r="C235" s="2" t="s">
        <v>15</v>
      </c>
      <c r="D235" s="2" t="s">
        <v>20</v>
      </c>
      <c r="E235" s="2" t="s">
        <v>34</v>
      </c>
      <c r="F235" s="2" t="s">
        <v>25</v>
      </c>
      <c r="G235" s="2">
        <v>5</v>
      </c>
      <c r="H235" s="4">
        <v>45</v>
      </c>
      <c r="I235" s="4">
        <v>225</v>
      </c>
      <c r="J235" s="4">
        <v>110</v>
      </c>
      <c r="K235" s="4">
        <f t="shared" si="3"/>
        <v>115</v>
      </c>
      <c r="L235" s="5">
        <f>IFERROR(SalesData[[#This Row],[Profit]]/SalesData[[#This Row],[Sales]],"")</f>
        <v>0.51111111111111107</v>
      </c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x14ac:dyDescent="0.3">
      <c r="A236" s="2">
        <v>1235</v>
      </c>
      <c r="B236" s="3">
        <v>46009</v>
      </c>
      <c r="C236" s="2" t="s">
        <v>11</v>
      </c>
      <c r="D236" s="2" t="s">
        <v>16</v>
      </c>
      <c r="E236" s="2" t="s">
        <v>29</v>
      </c>
      <c r="F236" s="2" t="s">
        <v>14</v>
      </c>
      <c r="G236" s="2">
        <v>19</v>
      </c>
      <c r="H236" s="4">
        <v>520</v>
      </c>
      <c r="I236" s="4">
        <v>9880</v>
      </c>
      <c r="J236" s="4">
        <v>6460</v>
      </c>
      <c r="K236" s="4">
        <f t="shared" si="3"/>
        <v>3420</v>
      </c>
      <c r="L236" s="5">
        <f>IFERROR(SalesData[[#This Row],[Profit]]/SalesData[[#This Row],[Sales]],"")</f>
        <v>0.34615384615384615</v>
      </c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x14ac:dyDescent="0.3">
      <c r="A237" s="2">
        <v>1236</v>
      </c>
      <c r="B237" s="3">
        <v>46010</v>
      </c>
      <c r="C237" s="2" t="s">
        <v>22</v>
      </c>
      <c r="D237" s="2" t="s">
        <v>23</v>
      </c>
      <c r="E237" s="2" t="s">
        <v>19</v>
      </c>
      <c r="F237" s="2" t="s">
        <v>14</v>
      </c>
      <c r="G237" s="2">
        <v>2</v>
      </c>
      <c r="H237" s="4">
        <v>40</v>
      </c>
      <c r="I237" s="4">
        <v>80</v>
      </c>
      <c r="J237" s="4">
        <v>36</v>
      </c>
      <c r="K237" s="4">
        <f t="shared" si="3"/>
        <v>44</v>
      </c>
      <c r="L237" s="5">
        <f>IFERROR(SalesData[[#This Row],[Profit]]/SalesData[[#This Row],[Sales]],"")</f>
        <v>0.55000000000000004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x14ac:dyDescent="0.3">
      <c r="A238" s="2">
        <v>1239</v>
      </c>
      <c r="B238" s="3">
        <v>46010</v>
      </c>
      <c r="C238" s="2" t="s">
        <v>22</v>
      </c>
      <c r="D238" s="2" t="s">
        <v>23</v>
      </c>
      <c r="E238" s="2" t="s">
        <v>28</v>
      </c>
      <c r="F238" s="2" t="s">
        <v>18</v>
      </c>
      <c r="G238" s="2">
        <v>2</v>
      </c>
      <c r="H238" s="4">
        <v>70</v>
      </c>
      <c r="I238" s="4">
        <v>140</v>
      </c>
      <c r="J238" s="4">
        <v>76</v>
      </c>
      <c r="K238" s="4">
        <f t="shared" si="3"/>
        <v>64</v>
      </c>
      <c r="L238" s="5">
        <f>IFERROR(SalesData[[#This Row],[Profit]]/SalesData[[#This Row],[Sales]],"")</f>
        <v>0.45714285714285713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x14ac:dyDescent="0.3">
      <c r="A239" s="2">
        <v>1232</v>
      </c>
      <c r="B239" s="3">
        <v>46013</v>
      </c>
      <c r="C239" s="2" t="s">
        <v>11</v>
      </c>
      <c r="D239" s="2" t="s">
        <v>32</v>
      </c>
      <c r="E239" s="2" t="s">
        <v>27</v>
      </c>
      <c r="F239" s="2" t="s">
        <v>18</v>
      </c>
      <c r="G239" s="2">
        <v>11</v>
      </c>
      <c r="H239" s="4">
        <v>180</v>
      </c>
      <c r="I239" s="4">
        <v>1980</v>
      </c>
      <c r="J239" s="4">
        <v>1155</v>
      </c>
      <c r="K239" s="4">
        <f t="shared" si="3"/>
        <v>825</v>
      </c>
      <c r="L239" s="5">
        <f>IFERROR(SalesData[[#This Row],[Profit]]/SalesData[[#This Row],[Sales]],"")</f>
        <v>0.41666666666666669</v>
      </c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x14ac:dyDescent="0.3">
      <c r="A240" s="2">
        <v>1227</v>
      </c>
      <c r="B240" s="3">
        <v>46014</v>
      </c>
      <c r="C240" s="2" t="s">
        <v>31</v>
      </c>
      <c r="D240" s="2" t="s">
        <v>32</v>
      </c>
      <c r="E240" s="2" t="s">
        <v>30</v>
      </c>
      <c r="F240" s="2" t="s">
        <v>25</v>
      </c>
      <c r="G240" s="2">
        <v>12</v>
      </c>
      <c r="H240" s="4">
        <v>25</v>
      </c>
      <c r="I240" s="4">
        <v>300</v>
      </c>
      <c r="J240" s="4">
        <v>144</v>
      </c>
      <c r="K240" s="4">
        <f t="shared" si="3"/>
        <v>156</v>
      </c>
      <c r="L240" s="5">
        <f>IFERROR(SalesData[[#This Row],[Profit]]/SalesData[[#This Row],[Sales]],"")</f>
        <v>0.52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x14ac:dyDescent="0.3">
      <c r="A241" s="2">
        <v>1226</v>
      </c>
      <c r="B241" s="3">
        <v>46015</v>
      </c>
      <c r="C241" s="2" t="s">
        <v>31</v>
      </c>
      <c r="D241" s="2" t="s">
        <v>32</v>
      </c>
      <c r="E241" s="2" t="s">
        <v>29</v>
      </c>
      <c r="F241" s="2" t="s">
        <v>14</v>
      </c>
      <c r="G241" s="2">
        <v>8</v>
      </c>
      <c r="H241" s="4">
        <v>520</v>
      </c>
      <c r="I241" s="4">
        <v>4160</v>
      </c>
      <c r="J241" s="4">
        <v>2720</v>
      </c>
      <c r="K241" s="4">
        <f t="shared" si="3"/>
        <v>1440</v>
      </c>
      <c r="L241" s="5">
        <f>IFERROR(SalesData[[#This Row],[Profit]]/SalesData[[#This Row],[Sales]],"")</f>
        <v>0.34615384615384615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x14ac:dyDescent="0.3">
      <c r="A242" s="2">
        <v>1240</v>
      </c>
      <c r="B242" s="3">
        <v>46018</v>
      </c>
      <c r="C242" s="2" t="s">
        <v>15</v>
      </c>
      <c r="D242" s="2" t="s">
        <v>12</v>
      </c>
      <c r="E242" s="2" t="s">
        <v>29</v>
      </c>
      <c r="F242" s="2" t="s">
        <v>14</v>
      </c>
      <c r="G242" s="2">
        <v>3</v>
      </c>
      <c r="H242" s="4">
        <v>520</v>
      </c>
      <c r="I242" s="4">
        <v>1560</v>
      </c>
      <c r="J242" s="4">
        <v>1020</v>
      </c>
      <c r="K242" s="4">
        <f t="shared" si="3"/>
        <v>540</v>
      </c>
      <c r="L242" s="5">
        <f>IFERROR(SalesData[[#This Row],[Profit]]/SalesData[[#This Row],[Sales]],"")</f>
        <v>0.34615384615384615</v>
      </c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x14ac:dyDescent="0.3">
      <c r="A243" s="2">
        <v>1222</v>
      </c>
      <c r="B243" s="3">
        <v>46019</v>
      </c>
      <c r="C243" s="2" t="s">
        <v>11</v>
      </c>
      <c r="D243" s="2" t="s">
        <v>16</v>
      </c>
      <c r="E243" s="2" t="s">
        <v>34</v>
      </c>
      <c r="F243" s="2" t="s">
        <v>25</v>
      </c>
      <c r="G243" s="2">
        <v>8</v>
      </c>
      <c r="H243" s="4">
        <v>45</v>
      </c>
      <c r="I243" s="4">
        <v>360</v>
      </c>
      <c r="J243" s="4">
        <v>176</v>
      </c>
      <c r="K243" s="4">
        <f t="shared" si="3"/>
        <v>184</v>
      </c>
      <c r="L243" s="5">
        <f>IFERROR(SalesData[[#This Row],[Profit]]/SalesData[[#This Row],[Sales]],"")</f>
        <v>0.51111111111111107</v>
      </c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x14ac:dyDescent="0.3">
      <c r="A244" s="2">
        <v>1224</v>
      </c>
      <c r="B244" s="3">
        <v>46019</v>
      </c>
      <c r="C244" s="2" t="s">
        <v>15</v>
      </c>
      <c r="D244" s="2" t="s">
        <v>12</v>
      </c>
      <c r="E244" s="2" t="s">
        <v>30</v>
      </c>
      <c r="F244" s="2" t="s">
        <v>25</v>
      </c>
      <c r="G244" s="2">
        <v>7</v>
      </c>
      <c r="H244" s="4">
        <v>25</v>
      </c>
      <c r="I244" s="4">
        <v>175</v>
      </c>
      <c r="J244" s="4">
        <v>84</v>
      </c>
      <c r="K244" s="4">
        <f t="shared" si="3"/>
        <v>91</v>
      </c>
      <c r="L244" s="5">
        <f>IFERROR(SalesData[[#This Row],[Profit]]/SalesData[[#This Row],[Sales]],"")</f>
        <v>0.52</v>
      </c>
      <c r="M244" s="5"/>
      <c r="N244" s="5"/>
      <c r="O244" s="5"/>
      <c r="P244" s="5"/>
      <c r="Q244" s="5"/>
      <c r="R244" s="5"/>
      <c r="S244" s="5"/>
      <c r="T244" s="5"/>
      <c r="U244" s="5"/>
      <c r="V244" s="5"/>
    </row>
  </sheetData>
  <conditionalFormatting sqref="A2:L244">
    <cfRule type="expression" dxfId="0" priority="1">
      <formula>$K2&gt;5000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Aditi Lundia</cp:lastModifiedBy>
  <cp:revision>0</cp:revision>
  <dcterms:created xsi:type="dcterms:W3CDTF">2026-09-05T09:05:05Z</dcterms:created>
  <dcterms:modified xsi:type="dcterms:W3CDTF">2026-10-16T16:15:42Z</dcterms:modified>
  <dc:language>en-US</dc:language>
</cp:coreProperties>
</file>